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PINELLI\Desktop\De Publicación (+1 barco - JDS)\"/>
    </mc:Choice>
  </mc:AlternateContent>
  <workbookProtection workbookAlgorithmName="SHA-512" workbookHashValue="RvRnsYevsvA4RHZRgkBE4IE1XjydwvpnBqKFQaovHcP4BReKxDR8B+XaVG0m/snPX/96Ho0pWeW3SZtn35tgRA==" workbookSaltValue="oytoaB7DE8dRQBX5tPyFbw==" workbookSpinCount="100000" lockStructure="1"/>
  <bookViews>
    <workbookView xWindow="-120" yWindow="-120" windowWidth="29040" windowHeight="15840" tabRatio="908" firstSheet="1" activeTab="2"/>
  </bookViews>
  <sheets>
    <sheet name="PARAMETROS" sheetId="10" state="hidden" r:id="rId1"/>
    <sheet name="INSTRUCCIONES" sheetId="16" r:id="rId2"/>
    <sheet name="TARIFAS" sheetId="24" r:id="rId3"/>
    <sheet name="VALOR_CONTRATO" sheetId="15" r:id="rId4"/>
    <sheet name="Pozos" sheetId="19" state="hidden" r:id="rId5"/>
  </sheets>
  <externalReferences>
    <externalReference r:id="rId6"/>
    <externalReference r:id="rId7"/>
    <externalReference r:id="rId8"/>
    <externalReference r:id="rId9"/>
  </externalReferences>
  <definedNames>
    <definedName name="_3__xl5" localSheetId="2" hidden="1">{"Actual Equipment",#N/A,FALSE,"BA D5"}</definedName>
    <definedName name="_3__xl5" hidden="1">{"Actual Equipment",#N/A,FALSE,"BA D5"}</definedName>
    <definedName name="_xlnm._FilterDatabase" localSheetId="2" hidden="1">TARIFAS!$B$10:$T$47</definedName>
    <definedName name="_xlnm._FilterDatabase" localSheetId="3" hidden="1">VALOR_CONTRATO!$D$5:$F$12</definedName>
    <definedName name="_ok1" localSheetId="2" hidden="1">{"Actual Equipment",#N/A,FALSE,"BA D5"}</definedName>
    <definedName name="_ok1" hidden="1">{"Actual Equipment",#N/A,FALSE,"BA D5"}</definedName>
    <definedName name="_Order1" hidden="1">0</definedName>
    <definedName name="_XC30" localSheetId="2" hidden="1">{"Actual Equipment",#N/A,FALSE,"BA D5"}</definedName>
    <definedName name="_XC30" hidden="1">{"Actual Equipment",#N/A,FALSE,"BA D5"}</definedName>
    <definedName name="_xlnm.Print_Area" localSheetId="1">INSTRUCCIONES!$A$1:$Q$50</definedName>
    <definedName name="_xlnm.Print_Area" localSheetId="2">TARIFAS!$G$3:$S$81</definedName>
    <definedName name="_xlnm.Print_Area">#REF!</definedName>
    <definedName name="Datos_Pozos" localSheetId="2">'[1]TARIFAS P50'!$C$3:$HV$168</definedName>
    <definedName name="Datos_Pozos">'[2]Datos Pozos'!$C$3:$HV$166</definedName>
    <definedName name="forecast" localSheetId="2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forecast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JJJJJJ" localSheetId="2" hidden="1">{"Actual Equipment",#N/A,FALSE,"BA D5"}</definedName>
    <definedName name="JJJJJJ" hidden="1">{"Actual Equipment",#N/A,FALSE,"BA D5"}</definedName>
    <definedName name="LISTA_POZO">[2]!TABLA_POZO[POZO]</definedName>
    <definedName name="LISTA_RUBRO">[2]!TABLA_RUBRO[RUBRO]</definedName>
    <definedName name="LISTA_SI_NO" localSheetId="2">[1]!TABLA_SI_NO[SI_NO]</definedName>
    <definedName name="LISTA_SI_NO">TABLA_SI_NO[SI_NO]</definedName>
    <definedName name="LISTA_TARIFARIO">[2]!TABLA_TARIFARIO[TARIFARIO]</definedName>
    <definedName name="LISTA_UNIDAD_DE_MEDIDA" localSheetId="2">[1]!TABLA_UNIDAD_DE_MEDIDA[UNIDAD_DE_MEDIDA]</definedName>
    <definedName name="LISTA_UNIDAD_DE_MEDIDA">TABLA_UNIDAD_DE_MEDIDA[UNIDAD_DE_MEDIDA]</definedName>
    <definedName name="ok" localSheetId="2" hidden="1">{"Actual Equipment",#N/A,FALSE,"BA D5"}</definedName>
    <definedName name="ok" hidden="1">{"Actual Equipment",#N/A,FALSE,"BA D5"}</definedName>
    <definedName name="Opcionesdepozo">'[3]Info y clasific'!$N$71:$N$84</definedName>
    <definedName name="optimum" localSheetId="2" hidden="1">{"Actual Equipment",#N/A,FALSE,"BA D5"}</definedName>
    <definedName name="optimum" hidden="1">{"Actual Equipment",#N/A,FALSE,"BA D5"}</definedName>
    <definedName name="pozo_generado" localSheetId="2">#REF!</definedName>
    <definedName name="pozo_generado">#REF!</definedName>
    <definedName name="test" localSheetId="2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test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wrn.FORECAST." localSheetId="2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wrn.FORECAST.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wrn.FORECAST1." localSheetId="2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wrn.FORECAST1.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wrn.Job._.Plan." localSheetId="2" hidden="1">{"Original Plan",#N/A,FALSE,"BA D5"}</definedName>
    <definedName name="wrn.Job._.Plan." hidden="1">{"Original Plan",#N/A,FALSE,"BA D5"}</definedName>
    <definedName name="wrn.Payroll." localSheetId="2" hidden="1">{#N/A,#N/A,TRUE,"Summary";"Payroll - Aust Permanent",#N/A,TRUE,"Australia -Permanent";"Payroll - Aust Casuals",#N/A,TRUE,"Australia -Casuals";"Payroll - NZ",#N/A,TRUE,"NZ";"Payroll - PNG",#N/A,TRUE,"PNG";"Payroll - Singapore",#N/A,TRUE,"Singapore"}</definedName>
    <definedName name="wrn.Payroll." hidden="1">{#N/A,#N/A,TRUE,"Summary";"Payroll - Aust Permanent",#N/A,TRUE,"Australia -Permanent";"Payroll - Aust Casuals",#N/A,TRUE,"Australia -Casuals";"Payroll - NZ",#N/A,TRUE,"NZ";"Payroll - PNG",#N/A,TRUE,"PNG";"Payroll - Singapore",#N/A,TRUE,"Singapore"}</definedName>
    <definedName name="wrn.Resumen._.Job._.Performance." localSheetId="2" hidden="1">{"Job Performance",#N/A,FALSE,"BA D5";"Job Performance",#N/A,FALSE,"Bandunga";"Job Performance",#N/A,FALSE,"Ejemplo"}</definedName>
    <definedName name="wrn.Resumen._.Job._.Performance." hidden="1">{"Job Performance",#N/A,FALSE,"BA D5";"Job Performance",#N/A,FALSE,"Bandunga";"Job Performance",#N/A,FALSE,"Ejemplo"}</definedName>
    <definedName name="wrn.Updated._.Equipment." localSheetId="2" hidden="1">{"Actual Equipment",#N/A,FALSE,"BA D5"}</definedName>
    <definedName name="wrn.Updated._.Equipment." hidden="1">{"Actual Equipment",#N/A,FALSE,"BA D5"}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3" i="24" l="1"/>
  <c r="Q41" i="24"/>
  <c r="Q35" i="24"/>
  <c r="Q33" i="24"/>
  <c r="Q22" i="24"/>
  <c r="Q21" i="24"/>
  <c r="Q20" i="24"/>
  <c r="Q19" i="24"/>
  <c r="DL10" i="24" l="1"/>
  <c r="DM10" i="24"/>
  <c r="DN10" i="24"/>
  <c r="DO10" i="24"/>
  <c r="DP10" i="24"/>
  <c r="DQ10" i="24"/>
  <c r="DR10" i="24"/>
  <c r="DS10" i="24"/>
  <c r="DT10" i="24"/>
  <c r="DU10" i="24"/>
  <c r="DV10" i="24"/>
  <c r="DW10" i="24"/>
  <c r="DX10" i="24"/>
  <c r="DY10" i="24"/>
  <c r="DZ10" i="24"/>
  <c r="EA10" i="24"/>
  <c r="DK10" i="24"/>
  <c r="EA70" i="24"/>
  <c r="DZ70" i="24"/>
  <c r="DY70" i="24"/>
  <c r="DX70" i="24"/>
  <c r="DW70" i="24"/>
  <c r="DV70" i="24"/>
  <c r="DU70" i="24"/>
  <c r="DT70" i="24"/>
  <c r="DS70" i="24"/>
  <c r="DR70" i="24"/>
  <c r="DQ70" i="24"/>
  <c r="DP70" i="24"/>
  <c r="DO70" i="24"/>
  <c r="DN70" i="24"/>
  <c r="DM70" i="24"/>
  <c r="DL70" i="24"/>
  <c r="DK70" i="24"/>
  <c r="EA69" i="24"/>
  <c r="DZ69" i="24"/>
  <c r="DY69" i="24"/>
  <c r="DX69" i="24"/>
  <c r="DW69" i="24"/>
  <c r="DV69" i="24"/>
  <c r="DU69" i="24"/>
  <c r="DT69" i="24"/>
  <c r="DS69" i="24"/>
  <c r="DR69" i="24"/>
  <c r="DQ69" i="24"/>
  <c r="DP69" i="24"/>
  <c r="DO69" i="24"/>
  <c r="DN69" i="24"/>
  <c r="DM69" i="24"/>
  <c r="DL69" i="24"/>
  <c r="DK69" i="24"/>
  <c r="EA68" i="24"/>
  <c r="DZ68" i="24"/>
  <c r="DY68" i="24"/>
  <c r="DX68" i="24"/>
  <c r="DW68" i="24"/>
  <c r="DV68" i="24"/>
  <c r="DU68" i="24"/>
  <c r="DT68" i="24"/>
  <c r="DS68" i="24"/>
  <c r="DR68" i="24"/>
  <c r="DQ68" i="24"/>
  <c r="DP68" i="24"/>
  <c r="DO68" i="24"/>
  <c r="DN68" i="24"/>
  <c r="DM68" i="24"/>
  <c r="DL68" i="24"/>
  <c r="DK68" i="24"/>
  <c r="EA67" i="24"/>
  <c r="DZ67" i="24"/>
  <c r="DY67" i="24"/>
  <c r="DX67" i="24"/>
  <c r="DW67" i="24"/>
  <c r="DV67" i="24"/>
  <c r="DU67" i="24"/>
  <c r="DT67" i="24"/>
  <c r="DS67" i="24"/>
  <c r="DR67" i="24"/>
  <c r="DQ67" i="24"/>
  <c r="DP67" i="24"/>
  <c r="DO67" i="24"/>
  <c r="DN67" i="24"/>
  <c r="DM67" i="24"/>
  <c r="DL67" i="24"/>
  <c r="DK67" i="24"/>
  <c r="EA66" i="24"/>
  <c r="DZ66" i="24"/>
  <c r="DY66" i="24"/>
  <c r="DX66" i="24"/>
  <c r="DW66" i="24"/>
  <c r="DV66" i="24"/>
  <c r="DU66" i="24"/>
  <c r="DT66" i="24"/>
  <c r="DS66" i="24"/>
  <c r="DR66" i="24"/>
  <c r="DQ66" i="24"/>
  <c r="DP66" i="24"/>
  <c r="DO66" i="24"/>
  <c r="DN66" i="24"/>
  <c r="DM66" i="24"/>
  <c r="DL66" i="24"/>
  <c r="DK66" i="24"/>
  <c r="EA65" i="24"/>
  <c r="DZ65" i="24"/>
  <c r="DY65" i="24"/>
  <c r="DX65" i="24"/>
  <c r="DW65" i="24"/>
  <c r="DV65" i="24"/>
  <c r="DU65" i="24"/>
  <c r="DT65" i="24"/>
  <c r="DS65" i="24"/>
  <c r="DR65" i="24"/>
  <c r="DQ65" i="24"/>
  <c r="DP65" i="24"/>
  <c r="DO65" i="24"/>
  <c r="DN65" i="24"/>
  <c r="DM65" i="24"/>
  <c r="DL65" i="24"/>
  <c r="DK65" i="24"/>
  <c r="EA64" i="24"/>
  <c r="DZ64" i="24"/>
  <c r="DY64" i="24"/>
  <c r="DX64" i="24"/>
  <c r="DW64" i="24"/>
  <c r="DV64" i="24"/>
  <c r="DU64" i="24"/>
  <c r="DT64" i="24"/>
  <c r="DS64" i="24"/>
  <c r="DR64" i="24"/>
  <c r="DQ64" i="24"/>
  <c r="DP64" i="24"/>
  <c r="DO64" i="24"/>
  <c r="DN64" i="24"/>
  <c r="DM64" i="24"/>
  <c r="DL64" i="24"/>
  <c r="DK64" i="24"/>
  <c r="EA63" i="24"/>
  <c r="DZ63" i="24"/>
  <c r="DY63" i="24"/>
  <c r="DX63" i="24"/>
  <c r="DW63" i="24"/>
  <c r="DV63" i="24"/>
  <c r="DU63" i="24"/>
  <c r="DT63" i="24"/>
  <c r="DS63" i="24"/>
  <c r="DR63" i="24"/>
  <c r="DQ63" i="24"/>
  <c r="DP63" i="24"/>
  <c r="DO63" i="24"/>
  <c r="DN63" i="24"/>
  <c r="DM63" i="24"/>
  <c r="DL63" i="24"/>
  <c r="DK63" i="24"/>
  <c r="EA62" i="24"/>
  <c r="DZ62" i="24"/>
  <c r="DY62" i="24"/>
  <c r="DX62" i="24"/>
  <c r="DW62" i="24"/>
  <c r="DV62" i="24"/>
  <c r="DU62" i="24"/>
  <c r="DT62" i="24"/>
  <c r="DS62" i="24"/>
  <c r="DR62" i="24"/>
  <c r="DQ62" i="24"/>
  <c r="DP62" i="24"/>
  <c r="DO62" i="24"/>
  <c r="DN62" i="24"/>
  <c r="DM62" i="24"/>
  <c r="DL62" i="24"/>
  <c r="DK62" i="24"/>
  <c r="EA61" i="24"/>
  <c r="DZ61" i="24"/>
  <c r="DY61" i="24"/>
  <c r="DX61" i="24"/>
  <c r="DW61" i="24"/>
  <c r="DV61" i="24"/>
  <c r="DU61" i="24"/>
  <c r="DT61" i="24"/>
  <c r="DS61" i="24"/>
  <c r="DR61" i="24"/>
  <c r="DQ61" i="24"/>
  <c r="DP61" i="24"/>
  <c r="DO61" i="24"/>
  <c r="DN61" i="24"/>
  <c r="DM61" i="24"/>
  <c r="DL61" i="24"/>
  <c r="DK61" i="24"/>
  <c r="EA60" i="24"/>
  <c r="DZ60" i="24"/>
  <c r="DY60" i="24"/>
  <c r="DX60" i="24"/>
  <c r="DW60" i="24"/>
  <c r="DV60" i="24"/>
  <c r="DU60" i="24"/>
  <c r="DT60" i="24"/>
  <c r="DS60" i="24"/>
  <c r="DR60" i="24"/>
  <c r="DQ60" i="24"/>
  <c r="DP60" i="24"/>
  <c r="DO60" i="24"/>
  <c r="DN60" i="24"/>
  <c r="DM60" i="24"/>
  <c r="DL60" i="24"/>
  <c r="DK60" i="24"/>
  <c r="EA59" i="24"/>
  <c r="DZ59" i="24"/>
  <c r="DY59" i="24"/>
  <c r="DX59" i="24"/>
  <c r="DW59" i="24"/>
  <c r="DV59" i="24"/>
  <c r="DU59" i="24"/>
  <c r="DT59" i="24"/>
  <c r="DS59" i="24"/>
  <c r="DR59" i="24"/>
  <c r="DQ59" i="24"/>
  <c r="DP59" i="24"/>
  <c r="DO59" i="24"/>
  <c r="DN59" i="24"/>
  <c r="DM59" i="24"/>
  <c r="DL59" i="24"/>
  <c r="DK59" i="24"/>
  <c r="EA58" i="24"/>
  <c r="DZ58" i="24"/>
  <c r="DY58" i="24"/>
  <c r="DX58" i="24"/>
  <c r="DW58" i="24"/>
  <c r="DV58" i="24"/>
  <c r="DU58" i="24"/>
  <c r="DT58" i="24"/>
  <c r="DS58" i="24"/>
  <c r="DR58" i="24"/>
  <c r="DQ58" i="24"/>
  <c r="DP58" i="24"/>
  <c r="DO58" i="24"/>
  <c r="DN58" i="24"/>
  <c r="DM58" i="24"/>
  <c r="DL58" i="24"/>
  <c r="DK58" i="24"/>
  <c r="EA57" i="24"/>
  <c r="DZ57" i="24"/>
  <c r="DY57" i="24"/>
  <c r="DX57" i="24"/>
  <c r="DW57" i="24"/>
  <c r="DV57" i="24"/>
  <c r="DU57" i="24"/>
  <c r="DT57" i="24"/>
  <c r="DS57" i="24"/>
  <c r="DR57" i="24"/>
  <c r="DQ57" i="24"/>
  <c r="DP57" i="24"/>
  <c r="DO57" i="24"/>
  <c r="DN57" i="24"/>
  <c r="DM57" i="24"/>
  <c r="DL57" i="24"/>
  <c r="DK57" i="24"/>
  <c r="EA56" i="24"/>
  <c r="DZ56" i="24"/>
  <c r="DY56" i="24"/>
  <c r="DX56" i="24"/>
  <c r="DW56" i="24"/>
  <c r="DV56" i="24"/>
  <c r="DU56" i="24"/>
  <c r="DT56" i="24"/>
  <c r="DS56" i="24"/>
  <c r="DR56" i="24"/>
  <c r="DQ56" i="24"/>
  <c r="DP56" i="24"/>
  <c r="DO56" i="24"/>
  <c r="DN56" i="24"/>
  <c r="DM56" i="24"/>
  <c r="DL56" i="24"/>
  <c r="DK56" i="24"/>
  <c r="EA55" i="24"/>
  <c r="DZ55" i="24"/>
  <c r="DY55" i="24"/>
  <c r="DX55" i="24"/>
  <c r="DW55" i="24"/>
  <c r="DV55" i="24"/>
  <c r="DU55" i="24"/>
  <c r="DT55" i="24"/>
  <c r="DS55" i="24"/>
  <c r="DR55" i="24"/>
  <c r="DQ55" i="24"/>
  <c r="DP55" i="24"/>
  <c r="DO55" i="24"/>
  <c r="DN55" i="24"/>
  <c r="DM55" i="24"/>
  <c r="DL55" i="24"/>
  <c r="DK55" i="24"/>
  <c r="EA54" i="24"/>
  <c r="DZ54" i="24"/>
  <c r="DY54" i="24"/>
  <c r="DX54" i="24"/>
  <c r="DW54" i="24"/>
  <c r="DV54" i="24"/>
  <c r="DU54" i="24"/>
  <c r="DT54" i="24"/>
  <c r="DS54" i="24"/>
  <c r="DR54" i="24"/>
  <c r="DQ54" i="24"/>
  <c r="DP54" i="24"/>
  <c r="DO54" i="24"/>
  <c r="DN54" i="24"/>
  <c r="DM54" i="24"/>
  <c r="DL54" i="24"/>
  <c r="DK54" i="24"/>
  <c r="EA53" i="24"/>
  <c r="DZ53" i="24"/>
  <c r="DY53" i="24"/>
  <c r="DX53" i="24"/>
  <c r="DW53" i="24"/>
  <c r="DV53" i="24"/>
  <c r="DU53" i="24"/>
  <c r="DT53" i="24"/>
  <c r="DS53" i="24"/>
  <c r="DR53" i="24"/>
  <c r="DQ53" i="24"/>
  <c r="DP53" i="24"/>
  <c r="DO53" i="24"/>
  <c r="DN53" i="24"/>
  <c r="DM53" i="24"/>
  <c r="DL53" i="24"/>
  <c r="DK53" i="24"/>
  <c r="EA52" i="24"/>
  <c r="DZ52" i="24"/>
  <c r="DY52" i="24"/>
  <c r="DX52" i="24"/>
  <c r="DW52" i="24"/>
  <c r="DV52" i="24"/>
  <c r="DU52" i="24"/>
  <c r="DT52" i="24"/>
  <c r="DS52" i="24"/>
  <c r="DR52" i="24"/>
  <c r="DQ52" i="24"/>
  <c r="DP52" i="24"/>
  <c r="DO52" i="24"/>
  <c r="DN52" i="24"/>
  <c r="DM52" i="24"/>
  <c r="DL52" i="24"/>
  <c r="DK52" i="24"/>
  <c r="EA51" i="24"/>
  <c r="DZ51" i="24"/>
  <c r="DY51" i="24"/>
  <c r="DX51" i="24"/>
  <c r="DW51" i="24"/>
  <c r="DV51" i="24"/>
  <c r="DU51" i="24"/>
  <c r="DT51" i="24"/>
  <c r="DS51" i="24"/>
  <c r="DR51" i="24"/>
  <c r="DQ51" i="24"/>
  <c r="DP51" i="24"/>
  <c r="DO51" i="24"/>
  <c r="DN51" i="24"/>
  <c r="DM51" i="24"/>
  <c r="DL51" i="24"/>
  <c r="DK51" i="24"/>
  <c r="EA50" i="24"/>
  <c r="DZ50" i="24"/>
  <c r="DY50" i="24"/>
  <c r="DX50" i="24"/>
  <c r="DW50" i="24"/>
  <c r="DV50" i="24"/>
  <c r="DU50" i="24"/>
  <c r="DT50" i="24"/>
  <c r="DS50" i="24"/>
  <c r="DR50" i="24"/>
  <c r="DQ50" i="24"/>
  <c r="DP50" i="24"/>
  <c r="DO50" i="24"/>
  <c r="DN50" i="24"/>
  <c r="DM50" i="24"/>
  <c r="DL50" i="24"/>
  <c r="DK50" i="24"/>
  <c r="EA49" i="24"/>
  <c r="DZ49" i="24"/>
  <c r="DY49" i="24"/>
  <c r="DX49" i="24"/>
  <c r="DW49" i="24"/>
  <c r="DV49" i="24"/>
  <c r="DU49" i="24"/>
  <c r="DT49" i="24"/>
  <c r="DS49" i="24"/>
  <c r="DR49" i="24"/>
  <c r="DQ49" i="24"/>
  <c r="DP49" i="24"/>
  <c r="DO49" i="24"/>
  <c r="DN49" i="24"/>
  <c r="DM49" i="24"/>
  <c r="DL49" i="24"/>
  <c r="DK49" i="24"/>
  <c r="EA48" i="24"/>
  <c r="DZ48" i="24"/>
  <c r="DY48" i="24"/>
  <c r="DX48" i="24"/>
  <c r="DW48" i="24"/>
  <c r="DV48" i="24"/>
  <c r="DU48" i="24"/>
  <c r="DT48" i="24"/>
  <c r="DS48" i="24"/>
  <c r="DR48" i="24"/>
  <c r="DQ48" i="24"/>
  <c r="DP48" i="24"/>
  <c r="DO48" i="24"/>
  <c r="DN48" i="24"/>
  <c r="DM48" i="24"/>
  <c r="DL48" i="24"/>
  <c r="DK48" i="24"/>
  <c r="EA47" i="24"/>
  <c r="DZ47" i="24"/>
  <c r="DY47" i="24"/>
  <c r="DX47" i="24"/>
  <c r="DW47" i="24"/>
  <c r="DV47" i="24"/>
  <c r="DU47" i="24"/>
  <c r="DT47" i="24"/>
  <c r="DS47" i="24"/>
  <c r="DR47" i="24"/>
  <c r="DQ47" i="24"/>
  <c r="DP47" i="24"/>
  <c r="DO47" i="24"/>
  <c r="DN47" i="24"/>
  <c r="DM47" i="24"/>
  <c r="DL47" i="24"/>
  <c r="DK47" i="24"/>
  <c r="EA46" i="24"/>
  <c r="DZ46" i="24"/>
  <c r="DY46" i="24"/>
  <c r="DX46" i="24"/>
  <c r="DW46" i="24"/>
  <c r="DV46" i="24"/>
  <c r="DU46" i="24"/>
  <c r="DT46" i="24"/>
  <c r="DS46" i="24"/>
  <c r="DR46" i="24"/>
  <c r="DQ46" i="24"/>
  <c r="DP46" i="24"/>
  <c r="DO46" i="24"/>
  <c r="DN46" i="24"/>
  <c r="DM46" i="24"/>
  <c r="DL46" i="24"/>
  <c r="DK46" i="24"/>
  <c r="EA44" i="24"/>
  <c r="DZ44" i="24"/>
  <c r="DY44" i="24"/>
  <c r="DX44" i="24"/>
  <c r="DW44" i="24"/>
  <c r="DV44" i="24"/>
  <c r="DU44" i="24"/>
  <c r="DT44" i="24"/>
  <c r="DS44" i="24"/>
  <c r="DR44" i="24"/>
  <c r="DQ44" i="24"/>
  <c r="DP44" i="24"/>
  <c r="DO44" i="24"/>
  <c r="DN44" i="24"/>
  <c r="DM44" i="24"/>
  <c r="DL44" i="24"/>
  <c r="DK44" i="24"/>
  <c r="EA43" i="24"/>
  <c r="DZ43" i="24"/>
  <c r="DY43" i="24"/>
  <c r="DX43" i="24"/>
  <c r="DW43" i="24"/>
  <c r="DV43" i="24"/>
  <c r="DU43" i="24"/>
  <c r="DT43" i="24"/>
  <c r="DS43" i="24"/>
  <c r="DR43" i="24"/>
  <c r="DQ43" i="24"/>
  <c r="DP43" i="24"/>
  <c r="DO43" i="24"/>
  <c r="DN43" i="24"/>
  <c r="DM43" i="24"/>
  <c r="DL43" i="24"/>
  <c r="DK43" i="24"/>
  <c r="EA42" i="24"/>
  <c r="DZ42" i="24"/>
  <c r="DY42" i="24"/>
  <c r="DX42" i="24"/>
  <c r="DW42" i="24"/>
  <c r="DV42" i="24"/>
  <c r="DU42" i="24"/>
  <c r="DT42" i="24"/>
  <c r="DS42" i="24"/>
  <c r="DR42" i="24"/>
  <c r="DQ42" i="24"/>
  <c r="DP42" i="24"/>
  <c r="DO42" i="24"/>
  <c r="DN42" i="24"/>
  <c r="DM42" i="24"/>
  <c r="DL42" i="24"/>
  <c r="DK42" i="24"/>
  <c r="EA41" i="24"/>
  <c r="DZ41" i="24"/>
  <c r="DY41" i="24"/>
  <c r="DX41" i="24"/>
  <c r="DW41" i="24"/>
  <c r="DV41" i="24"/>
  <c r="DU41" i="24"/>
  <c r="DT41" i="24"/>
  <c r="DS41" i="24"/>
  <c r="DR41" i="24"/>
  <c r="DQ41" i="24"/>
  <c r="DP41" i="24"/>
  <c r="DO41" i="24"/>
  <c r="DN41" i="24"/>
  <c r="DM41" i="24"/>
  <c r="DL41" i="24"/>
  <c r="DK41" i="24"/>
  <c r="EA40" i="24"/>
  <c r="DZ40" i="24"/>
  <c r="DY40" i="24"/>
  <c r="DX40" i="24"/>
  <c r="DW40" i="24"/>
  <c r="DV40" i="24"/>
  <c r="DU40" i="24"/>
  <c r="DT40" i="24"/>
  <c r="DS40" i="24"/>
  <c r="DR40" i="24"/>
  <c r="DQ40" i="24"/>
  <c r="DP40" i="24"/>
  <c r="DO40" i="24"/>
  <c r="DN40" i="24"/>
  <c r="DM40" i="24"/>
  <c r="DL40" i="24"/>
  <c r="DK40" i="24"/>
  <c r="EA39" i="24"/>
  <c r="DZ39" i="24"/>
  <c r="DY39" i="24"/>
  <c r="DX39" i="24"/>
  <c r="DW39" i="24"/>
  <c r="DV39" i="24"/>
  <c r="DU39" i="24"/>
  <c r="DT39" i="24"/>
  <c r="DS39" i="24"/>
  <c r="DR39" i="24"/>
  <c r="DQ39" i="24"/>
  <c r="DP39" i="24"/>
  <c r="DO39" i="24"/>
  <c r="DN39" i="24"/>
  <c r="DM39" i="24"/>
  <c r="DL39" i="24"/>
  <c r="DK39" i="24"/>
  <c r="EA38" i="24"/>
  <c r="DZ38" i="24"/>
  <c r="DY38" i="24"/>
  <c r="DX38" i="24"/>
  <c r="DW38" i="24"/>
  <c r="DV38" i="24"/>
  <c r="DU38" i="24"/>
  <c r="DT38" i="24"/>
  <c r="DS38" i="24"/>
  <c r="DR38" i="24"/>
  <c r="DQ38" i="24"/>
  <c r="DP38" i="24"/>
  <c r="DO38" i="24"/>
  <c r="DN38" i="24"/>
  <c r="DM38" i="24"/>
  <c r="DL38" i="24"/>
  <c r="DK38" i="24"/>
  <c r="EA37" i="24"/>
  <c r="DZ37" i="24"/>
  <c r="DY37" i="24"/>
  <c r="DX37" i="24"/>
  <c r="DW37" i="24"/>
  <c r="DV37" i="24"/>
  <c r="DU37" i="24"/>
  <c r="DT37" i="24"/>
  <c r="DS37" i="24"/>
  <c r="DR37" i="24"/>
  <c r="DQ37" i="24"/>
  <c r="DP37" i="24"/>
  <c r="DO37" i="24"/>
  <c r="DN37" i="24"/>
  <c r="DM37" i="24"/>
  <c r="DL37" i="24"/>
  <c r="DK37" i="24"/>
  <c r="EA36" i="24"/>
  <c r="DZ36" i="24"/>
  <c r="DY36" i="24"/>
  <c r="DX36" i="24"/>
  <c r="DW36" i="24"/>
  <c r="DV36" i="24"/>
  <c r="DU36" i="24"/>
  <c r="DT36" i="24"/>
  <c r="DS36" i="24"/>
  <c r="DR36" i="24"/>
  <c r="DQ36" i="24"/>
  <c r="DP36" i="24"/>
  <c r="DO36" i="24"/>
  <c r="DN36" i="24"/>
  <c r="DM36" i="24"/>
  <c r="DL36" i="24"/>
  <c r="DK36" i="24"/>
  <c r="EA35" i="24"/>
  <c r="DZ35" i="24"/>
  <c r="DY35" i="24"/>
  <c r="DX35" i="24"/>
  <c r="DW35" i="24"/>
  <c r="DV35" i="24"/>
  <c r="DU35" i="24"/>
  <c r="DT35" i="24"/>
  <c r="DS35" i="24"/>
  <c r="DR35" i="24"/>
  <c r="DQ35" i="24"/>
  <c r="DP35" i="24"/>
  <c r="DO35" i="24"/>
  <c r="DN35" i="24"/>
  <c r="DM35" i="24"/>
  <c r="DL35" i="24"/>
  <c r="DK35" i="24"/>
  <c r="EA34" i="24"/>
  <c r="DZ34" i="24"/>
  <c r="DY34" i="24"/>
  <c r="DX34" i="24"/>
  <c r="DW34" i="24"/>
  <c r="DV34" i="24"/>
  <c r="DU34" i="24"/>
  <c r="DT34" i="24"/>
  <c r="DS34" i="24"/>
  <c r="DR34" i="24"/>
  <c r="DQ34" i="24"/>
  <c r="DP34" i="24"/>
  <c r="DO34" i="24"/>
  <c r="DN34" i="24"/>
  <c r="DM34" i="24"/>
  <c r="DL34" i="24"/>
  <c r="DK34" i="24"/>
  <c r="EA33" i="24"/>
  <c r="DZ33" i="24"/>
  <c r="DY33" i="24"/>
  <c r="DX33" i="24"/>
  <c r="DW33" i="24"/>
  <c r="DV33" i="24"/>
  <c r="DU33" i="24"/>
  <c r="DT33" i="24"/>
  <c r="DS33" i="24"/>
  <c r="DR33" i="24"/>
  <c r="DQ33" i="24"/>
  <c r="DP33" i="24"/>
  <c r="DO33" i="24"/>
  <c r="DN33" i="24"/>
  <c r="DM33" i="24"/>
  <c r="DL33" i="24"/>
  <c r="DK33" i="24"/>
  <c r="EA32" i="24"/>
  <c r="DZ32" i="24"/>
  <c r="DY32" i="24"/>
  <c r="DX32" i="24"/>
  <c r="DW32" i="24"/>
  <c r="DV32" i="24"/>
  <c r="DU32" i="24"/>
  <c r="DT32" i="24"/>
  <c r="DS32" i="24"/>
  <c r="DR32" i="24"/>
  <c r="DQ32" i="24"/>
  <c r="DP32" i="24"/>
  <c r="DO32" i="24"/>
  <c r="DN32" i="24"/>
  <c r="DM32" i="24"/>
  <c r="DL32" i="24"/>
  <c r="DK32" i="24"/>
  <c r="EA30" i="24"/>
  <c r="DZ30" i="24"/>
  <c r="DY30" i="24"/>
  <c r="DX30" i="24"/>
  <c r="DW30" i="24"/>
  <c r="DV30" i="24"/>
  <c r="DU30" i="24"/>
  <c r="DT30" i="24"/>
  <c r="DS30" i="24"/>
  <c r="DR30" i="24"/>
  <c r="DQ30" i="24"/>
  <c r="DP30" i="24"/>
  <c r="DO30" i="24"/>
  <c r="DN30" i="24"/>
  <c r="DM30" i="24"/>
  <c r="DL30" i="24"/>
  <c r="DK30" i="24"/>
  <c r="EA28" i="24"/>
  <c r="DZ28" i="24"/>
  <c r="DY28" i="24"/>
  <c r="DX28" i="24"/>
  <c r="DW28" i="24"/>
  <c r="DV28" i="24"/>
  <c r="DU28" i="24"/>
  <c r="DT28" i="24"/>
  <c r="DS28" i="24"/>
  <c r="DR28" i="24"/>
  <c r="DQ28" i="24"/>
  <c r="DP28" i="24"/>
  <c r="DO28" i="24"/>
  <c r="DN28" i="24"/>
  <c r="DM28" i="24"/>
  <c r="DL28" i="24"/>
  <c r="DK28" i="24"/>
  <c r="EA26" i="24"/>
  <c r="DZ26" i="24"/>
  <c r="DY26" i="24"/>
  <c r="DX26" i="24"/>
  <c r="DW26" i="24"/>
  <c r="DV26" i="24"/>
  <c r="DU26" i="24"/>
  <c r="DT26" i="24"/>
  <c r="DS26" i="24"/>
  <c r="DR26" i="24"/>
  <c r="DQ26" i="24"/>
  <c r="DP26" i="24"/>
  <c r="DO26" i="24"/>
  <c r="DN26" i="24"/>
  <c r="DM26" i="24"/>
  <c r="DL26" i="24"/>
  <c r="DK26" i="24"/>
  <c r="EA25" i="24"/>
  <c r="DZ25" i="24"/>
  <c r="DY25" i="24"/>
  <c r="DX25" i="24"/>
  <c r="DW25" i="24"/>
  <c r="DV25" i="24"/>
  <c r="DU25" i="24"/>
  <c r="DT25" i="24"/>
  <c r="DS25" i="24"/>
  <c r="DR25" i="24"/>
  <c r="DQ25" i="24"/>
  <c r="DP25" i="24"/>
  <c r="DO25" i="24"/>
  <c r="DN25" i="24"/>
  <c r="DM25" i="24"/>
  <c r="DL25" i="24"/>
  <c r="DK25" i="24"/>
  <c r="EA24" i="24"/>
  <c r="DZ24" i="24"/>
  <c r="DY24" i="24"/>
  <c r="DX24" i="24"/>
  <c r="DW24" i="24"/>
  <c r="DV24" i="24"/>
  <c r="DU24" i="24"/>
  <c r="DT24" i="24"/>
  <c r="DS24" i="24"/>
  <c r="DR24" i="24"/>
  <c r="DQ24" i="24"/>
  <c r="DP24" i="24"/>
  <c r="DO24" i="24"/>
  <c r="DN24" i="24"/>
  <c r="DM24" i="24"/>
  <c r="DL24" i="24"/>
  <c r="DK24" i="24"/>
  <c r="EA23" i="24"/>
  <c r="DZ23" i="24"/>
  <c r="DY23" i="24"/>
  <c r="DX23" i="24"/>
  <c r="DW23" i="24"/>
  <c r="DV23" i="24"/>
  <c r="DU23" i="24"/>
  <c r="DT23" i="24"/>
  <c r="DS23" i="24"/>
  <c r="DR23" i="24"/>
  <c r="DQ23" i="24"/>
  <c r="DP23" i="24"/>
  <c r="DO23" i="24"/>
  <c r="DN23" i="24"/>
  <c r="DM23" i="24"/>
  <c r="DL23" i="24"/>
  <c r="DK23" i="24"/>
  <c r="EA22" i="24"/>
  <c r="DZ22" i="24"/>
  <c r="DY22" i="24"/>
  <c r="DX22" i="24"/>
  <c r="DW22" i="24"/>
  <c r="DV22" i="24"/>
  <c r="DU22" i="24"/>
  <c r="DT22" i="24"/>
  <c r="DS22" i="24"/>
  <c r="DR22" i="24"/>
  <c r="DQ22" i="24"/>
  <c r="DP22" i="24"/>
  <c r="DO22" i="24"/>
  <c r="DN22" i="24"/>
  <c r="DM22" i="24"/>
  <c r="DL22" i="24"/>
  <c r="DK22" i="24"/>
  <c r="EA21" i="24"/>
  <c r="DZ21" i="24"/>
  <c r="DY21" i="24"/>
  <c r="DX21" i="24"/>
  <c r="DW21" i="24"/>
  <c r="DV21" i="24"/>
  <c r="DU21" i="24"/>
  <c r="DT21" i="24"/>
  <c r="DS21" i="24"/>
  <c r="DR21" i="24"/>
  <c r="DQ21" i="24"/>
  <c r="DP21" i="24"/>
  <c r="DO21" i="24"/>
  <c r="DN21" i="24"/>
  <c r="DM21" i="24"/>
  <c r="DL21" i="24"/>
  <c r="DK21" i="24"/>
  <c r="EA20" i="24"/>
  <c r="DZ20" i="24"/>
  <c r="DY20" i="24"/>
  <c r="DX20" i="24"/>
  <c r="DW20" i="24"/>
  <c r="DV20" i="24"/>
  <c r="DU20" i="24"/>
  <c r="DT20" i="24"/>
  <c r="DS20" i="24"/>
  <c r="DR20" i="24"/>
  <c r="DQ20" i="24"/>
  <c r="DP20" i="24"/>
  <c r="DO20" i="24"/>
  <c r="DN20" i="24"/>
  <c r="DM20" i="24"/>
  <c r="DL20" i="24"/>
  <c r="DK20" i="24"/>
  <c r="EA19" i="24"/>
  <c r="DZ19" i="24"/>
  <c r="DY19" i="24"/>
  <c r="DX19" i="24"/>
  <c r="DW19" i="24"/>
  <c r="DV19" i="24"/>
  <c r="DU19" i="24"/>
  <c r="DT19" i="24"/>
  <c r="DS19" i="24"/>
  <c r="DR19" i="24"/>
  <c r="DQ19" i="24"/>
  <c r="DP19" i="24"/>
  <c r="DO19" i="24"/>
  <c r="DN19" i="24"/>
  <c r="DM19" i="24"/>
  <c r="DL19" i="24"/>
  <c r="DK19" i="24"/>
  <c r="CN31" i="24"/>
  <c r="CN29" i="24"/>
  <c r="CA45" i="24"/>
  <c r="CB45" i="24"/>
  <c r="BQ31" i="24"/>
  <c r="BQ29" i="24"/>
  <c r="CB31" i="24"/>
  <c r="CA31" i="24"/>
  <c r="BZ31" i="24"/>
  <c r="BY31" i="24"/>
  <c r="BX31" i="24"/>
  <c r="CB29" i="24"/>
  <c r="CA29" i="24"/>
  <c r="BZ29" i="24"/>
  <c r="BY29" i="24"/>
  <c r="BX29" i="24"/>
  <c r="BA45" i="24"/>
  <c r="BI31" i="24"/>
  <c r="BH31" i="24"/>
  <c r="BG31" i="24"/>
  <c r="BF31" i="24"/>
  <c r="BE31" i="24"/>
  <c r="BD31" i="24"/>
  <c r="BC31" i="24"/>
  <c r="BB31" i="24"/>
  <c r="BA31" i="24"/>
  <c r="DZ29" i="24"/>
  <c r="DY29" i="24"/>
  <c r="DX29" i="24"/>
  <c r="DW29" i="24"/>
  <c r="BB29" i="24"/>
  <c r="BA29" i="24"/>
  <c r="AT31" i="24"/>
  <c r="AT29" i="24"/>
  <c r="DD45" i="24"/>
  <c r="DC45" i="24"/>
  <c r="DB45" i="24"/>
  <c r="DA45" i="24"/>
  <c r="CZ45" i="24"/>
  <c r="CY45" i="24"/>
  <c r="CX45" i="24"/>
  <c r="CW45" i="24"/>
  <c r="CV45" i="24"/>
  <c r="CU45" i="24"/>
  <c r="CT45" i="24"/>
  <c r="CS45" i="24"/>
  <c r="CR45" i="24"/>
  <c r="CQ45" i="24"/>
  <c r="CP45" i="24"/>
  <c r="CO45" i="24"/>
  <c r="CN45" i="24"/>
  <c r="DD31" i="24"/>
  <c r="DC31" i="24"/>
  <c r="DB31" i="24"/>
  <c r="DA31" i="24"/>
  <c r="CZ31" i="24"/>
  <c r="CY31" i="24"/>
  <c r="CX31" i="24"/>
  <c r="CW31" i="24"/>
  <c r="CV31" i="24"/>
  <c r="CU31" i="24"/>
  <c r="CT31" i="24"/>
  <c r="CS31" i="24"/>
  <c r="CR31" i="24"/>
  <c r="CQ31" i="24"/>
  <c r="CP31" i="24"/>
  <c r="CO31" i="24"/>
  <c r="DD29" i="24"/>
  <c r="CT29" i="24"/>
  <c r="CS29" i="24"/>
  <c r="CR29" i="24"/>
  <c r="CQ29" i="24"/>
  <c r="CP29" i="24"/>
  <c r="CO29" i="24"/>
  <c r="DD27" i="24"/>
  <c r="DC27" i="24"/>
  <c r="DB27" i="24"/>
  <c r="DA27" i="24"/>
  <c r="CZ27" i="24"/>
  <c r="CY27" i="24"/>
  <c r="CX27" i="24"/>
  <c r="CW27" i="24"/>
  <c r="CV27" i="24"/>
  <c r="CU27" i="24"/>
  <c r="CT27" i="24"/>
  <c r="CS27" i="24"/>
  <c r="CR27" i="24"/>
  <c r="CQ27" i="24"/>
  <c r="CP27" i="24"/>
  <c r="CO27" i="24"/>
  <c r="CN27" i="24"/>
  <c r="DD18" i="24"/>
  <c r="DC18" i="24"/>
  <c r="DB18" i="24"/>
  <c r="DA18" i="24"/>
  <c r="CZ18" i="24"/>
  <c r="CY18" i="24"/>
  <c r="CX18" i="24"/>
  <c r="CW18" i="24"/>
  <c r="CV18" i="24"/>
  <c r="CU18" i="24"/>
  <c r="CT18" i="24"/>
  <c r="CS18" i="24"/>
  <c r="CR18" i="24"/>
  <c r="CQ18" i="24"/>
  <c r="CP18" i="24"/>
  <c r="CO18" i="24"/>
  <c r="CG45" i="24"/>
  <c r="CF45" i="24"/>
  <c r="CE45" i="24"/>
  <c r="CD45" i="24"/>
  <c r="CC45" i="24"/>
  <c r="BZ45" i="24"/>
  <c r="BY45" i="24"/>
  <c r="BX45" i="24"/>
  <c r="BW45" i="24"/>
  <c r="BV45" i="24"/>
  <c r="BU45" i="24"/>
  <c r="BT45" i="24"/>
  <c r="BS45" i="24"/>
  <c r="BR45" i="24"/>
  <c r="BQ45" i="24"/>
  <c r="CG31" i="24"/>
  <c r="CF31" i="24"/>
  <c r="CE31" i="24"/>
  <c r="CD31" i="24"/>
  <c r="CC31" i="24"/>
  <c r="BW31" i="24"/>
  <c r="BV31" i="24"/>
  <c r="BU31" i="24"/>
  <c r="BT31" i="24"/>
  <c r="BS31" i="24"/>
  <c r="BR31" i="24"/>
  <c r="CG29" i="24"/>
  <c r="BW29" i="24"/>
  <c r="BV29" i="24"/>
  <c r="BU29" i="24"/>
  <c r="BT29" i="24"/>
  <c r="BS29" i="24"/>
  <c r="BR29" i="24"/>
  <c r="CG27" i="24"/>
  <c r="CF27" i="24"/>
  <c r="CE27" i="24"/>
  <c r="CD27" i="24"/>
  <c r="CC27" i="24"/>
  <c r="CB27" i="24"/>
  <c r="CA27" i="24"/>
  <c r="BZ27" i="24"/>
  <c r="BY27" i="24"/>
  <c r="BX27" i="24"/>
  <c r="BW27" i="24"/>
  <c r="BV27" i="24"/>
  <c r="BU27" i="24"/>
  <c r="BT27" i="24"/>
  <c r="BS27" i="24"/>
  <c r="BR27" i="24"/>
  <c r="BQ27" i="24"/>
  <c r="CG18" i="24"/>
  <c r="CF18" i="24"/>
  <c r="CE18" i="24"/>
  <c r="CD18" i="24"/>
  <c r="CC18" i="24"/>
  <c r="CB18" i="24"/>
  <c r="CA18" i="24"/>
  <c r="BZ18" i="24"/>
  <c r="BY18" i="24"/>
  <c r="BX18" i="24"/>
  <c r="BW18" i="24"/>
  <c r="BV18" i="24"/>
  <c r="BU18" i="24"/>
  <c r="BT18" i="24"/>
  <c r="BS18" i="24"/>
  <c r="BR18" i="24"/>
  <c r="BJ45" i="24"/>
  <c r="BI45" i="24"/>
  <c r="BH45" i="24"/>
  <c r="BG45" i="24"/>
  <c r="BF45" i="24"/>
  <c r="BE45" i="24"/>
  <c r="BD45" i="24"/>
  <c r="BC45" i="24"/>
  <c r="AZ45" i="24"/>
  <c r="AY45" i="24"/>
  <c r="AX45" i="24"/>
  <c r="AW45" i="24"/>
  <c r="AV45" i="24"/>
  <c r="AU45" i="24"/>
  <c r="AT45" i="24"/>
  <c r="BJ31" i="24"/>
  <c r="AZ31" i="24"/>
  <c r="AY31" i="24"/>
  <c r="AX31" i="24"/>
  <c r="AW31" i="24"/>
  <c r="AV31" i="24"/>
  <c r="AU31" i="24"/>
  <c r="BJ29" i="24"/>
  <c r="AZ29" i="24"/>
  <c r="AY29" i="24"/>
  <c r="AX29" i="24"/>
  <c r="AW29" i="24"/>
  <c r="AV29" i="24"/>
  <c r="AU29" i="24"/>
  <c r="BJ27" i="24"/>
  <c r="BI27" i="24"/>
  <c r="BH27" i="24"/>
  <c r="BG27" i="24"/>
  <c r="BF27" i="24"/>
  <c r="BE27" i="24"/>
  <c r="BD27" i="24"/>
  <c r="BC27" i="24"/>
  <c r="BB27" i="24"/>
  <c r="BA27" i="24"/>
  <c r="AZ27" i="24"/>
  <c r="AY27" i="24"/>
  <c r="AX27" i="24"/>
  <c r="AW27" i="24"/>
  <c r="AV27" i="24"/>
  <c r="AU27" i="24"/>
  <c r="AT27" i="24"/>
  <c r="BJ18" i="24"/>
  <c r="BI18" i="24"/>
  <c r="BH18" i="24"/>
  <c r="BG18" i="24"/>
  <c r="BF18" i="24"/>
  <c r="BE18" i="24"/>
  <c r="BD18" i="24"/>
  <c r="BC18" i="24"/>
  <c r="BB18" i="24"/>
  <c r="BA18" i="24"/>
  <c r="AZ18" i="24"/>
  <c r="AY18" i="24"/>
  <c r="AX18" i="24"/>
  <c r="AW18" i="24"/>
  <c r="AV18" i="24"/>
  <c r="AU18" i="24"/>
  <c r="AM31" i="24"/>
  <c r="AL31" i="24"/>
  <c r="AK31" i="24"/>
  <c r="AJ31" i="24"/>
  <c r="AI31" i="24"/>
  <c r="AH31" i="24"/>
  <c r="AG31" i="24"/>
  <c r="AF31" i="24"/>
  <c r="AE31" i="24"/>
  <c r="AD31" i="24"/>
  <c r="AC31" i="24"/>
  <c r="AM29" i="24"/>
  <c r="AC29" i="24"/>
  <c r="DR29" i="24" l="1"/>
  <c r="DQ29" i="24"/>
  <c r="DW31" i="24"/>
  <c r="DQ31" i="24"/>
  <c r="DY31" i="24"/>
  <c r="DR31" i="24"/>
  <c r="DS31" i="24"/>
  <c r="EA31" i="24"/>
  <c r="DX31" i="24"/>
  <c r="DV29" i="24"/>
  <c r="DU31" i="24"/>
  <c r="DV31" i="24"/>
  <c r="EA29" i="24"/>
  <c r="DS29" i="24"/>
  <c r="DT29" i="24"/>
  <c r="DT31" i="24"/>
  <c r="DZ31" i="24"/>
  <c r="DU29" i="24"/>
  <c r="DE70" i="24"/>
  <c r="DE69" i="24"/>
  <c r="DE68" i="24"/>
  <c r="DE67" i="24"/>
  <c r="DE66" i="24"/>
  <c r="DE65" i="24"/>
  <c r="DE64" i="24"/>
  <c r="DE63" i="24"/>
  <c r="DE62" i="24"/>
  <c r="DE61" i="24"/>
  <c r="DE60" i="24"/>
  <c r="DE59" i="24"/>
  <c r="DE58" i="24"/>
  <c r="DE57" i="24"/>
  <c r="DE56" i="24"/>
  <c r="DE55" i="24"/>
  <c r="DE54" i="24"/>
  <c r="DE53" i="24"/>
  <c r="DE52" i="24"/>
  <c r="DE51" i="24"/>
  <c r="DE50" i="24"/>
  <c r="DE49" i="24"/>
  <c r="DE48" i="24"/>
  <c r="DE47" i="24"/>
  <c r="DE46" i="24"/>
  <c r="DE44" i="24"/>
  <c r="DE43" i="24"/>
  <c r="DE42" i="24"/>
  <c r="DE41" i="24"/>
  <c r="DE40" i="24"/>
  <c r="DE39" i="24"/>
  <c r="DE38" i="24"/>
  <c r="DE37" i="24"/>
  <c r="DE36" i="24"/>
  <c r="DE35" i="24"/>
  <c r="DE34" i="24"/>
  <c r="DE33" i="24"/>
  <c r="DE32" i="24"/>
  <c r="DE30" i="24"/>
  <c r="DE28" i="24"/>
  <c r="DE26" i="24"/>
  <c r="DE25" i="24"/>
  <c r="DE24" i="24"/>
  <c r="DE23" i="24"/>
  <c r="DE22" i="24"/>
  <c r="DE21" i="24"/>
  <c r="DE20" i="24"/>
  <c r="DE19" i="24"/>
  <c r="DC71" i="24"/>
  <c r="CU71" i="24"/>
  <c r="CH70" i="24"/>
  <c r="CH69" i="24"/>
  <c r="CH68" i="24"/>
  <c r="CH67" i="24"/>
  <c r="CH66" i="24"/>
  <c r="CH65" i="24"/>
  <c r="CH64" i="24"/>
  <c r="CH63" i="24"/>
  <c r="CH62" i="24"/>
  <c r="CH61" i="24"/>
  <c r="CH60" i="24"/>
  <c r="CH59" i="24"/>
  <c r="CH58" i="24"/>
  <c r="CH57" i="24"/>
  <c r="CH56" i="24"/>
  <c r="CH55" i="24"/>
  <c r="CH54" i="24"/>
  <c r="CH53" i="24"/>
  <c r="CH52" i="24"/>
  <c r="CH51" i="24"/>
  <c r="CH50" i="24"/>
  <c r="CH49" i="24"/>
  <c r="CH48" i="24"/>
  <c r="CH47" i="24"/>
  <c r="CH46" i="24"/>
  <c r="CH44" i="24"/>
  <c r="CH43" i="24"/>
  <c r="CH42" i="24"/>
  <c r="CH41" i="24"/>
  <c r="CH40" i="24"/>
  <c r="CH39" i="24"/>
  <c r="CH38" i="24"/>
  <c r="CH37" i="24"/>
  <c r="CH36" i="24"/>
  <c r="CH35" i="24"/>
  <c r="CH34" i="24"/>
  <c r="CH33" i="24"/>
  <c r="CH32" i="24"/>
  <c r="CH30" i="24"/>
  <c r="CH28" i="24"/>
  <c r="CH26" i="24"/>
  <c r="CH25" i="24"/>
  <c r="CH24" i="24"/>
  <c r="CH23" i="24"/>
  <c r="CH22" i="24"/>
  <c r="CH21" i="24"/>
  <c r="CH20" i="24"/>
  <c r="CH19" i="24"/>
  <c r="CC71" i="24"/>
  <c r="BU71" i="24"/>
  <c r="BK70" i="24"/>
  <c r="BK69" i="24"/>
  <c r="BK68" i="24"/>
  <c r="BK67" i="24"/>
  <c r="BK66" i="24"/>
  <c r="BK65" i="24"/>
  <c r="BK64" i="24"/>
  <c r="BK63" i="24"/>
  <c r="BK62" i="24"/>
  <c r="BK61" i="24"/>
  <c r="BK60" i="24"/>
  <c r="BK59" i="24"/>
  <c r="BK58" i="24"/>
  <c r="BK57" i="24"/>
  <c r="BK56" i="24"/>
  <c r="BK55" i="24"/>
  <c r="BK54" i="24"/>
  <c r="BK53" i="24"/>
  <c r="BK52" i="24"/>
  <c r="BK51" i="24"/>
  <c r="BK50" i="24"/>
  <c r="BK49" i="24"/>
  <c r="BK48" i="24"/>
  <c r="BK47" i="24"/>
  <c r="BK46" i="24"/>
  <c r="BK44" i="24"/>
  <c r="BK43" i="24"/>
  <c r="BK42" i="24"/>
  <c r="BK41" i="24"/>
  <c r="BK40" i="24"/>
  <c r="BK39" i="24"/>
  <c r="BK38" i="24"/>
  <c r="BK37" i="24"/>
  <c r="BK36" i="24"/>
  <c r="BK35" i="24"/>
  <c r="BK34" i="24"/>
  <c r="BK33" i="24"/>
  <c r="BK32" i="24"/>
  <c r="BK30" i="24"/>
  <c r="BK28" i="24"/>
  <c r="BK26" i="24"/>
  <c r="BK25" i="24"/>
  <c r="BK24" i="24"/>
  <c r="BK23" i="24"/>
  <c r="BK22" i="24"/>
  <c r="BK21" i="24"/>
  <c r="BK20" i="24"/>
  <c r="BK19" i="24"/>
  <c r="BC71" i="24"/>
  <c r="AU71" i="24"/>
  <c r="AM45" i="24"/>
  <c r="EA45" i="24" s="1"/>
  <c r="AL45" i="24"/>
  <c r="DZ45" i="24" s="1"/>
  <c r="AK45" i="24"/>
  <c r="DY45" i="24" s="1"/>
  <c r="AJ45" i="24"/>
  <c r="DX45" i="24" s="1"/>
  <c r="AI45" i="24"/>
  <c r="DW45" i="24" s="1"/>
  <c r="AH45" i="24"/>
  <c r="DV45" i="24" s="1"/>
  <c r="AG45" i="24"/>
  <c r="DU45" i="24" s="1"/>
  <c r="AF45" i="24"/>
  <c r="DT45" i="24" s="1"/>
  <c r="AE45" i="24"/>
  <c r="DS45" i="24" s="1"/>
  <c r="AD45" i="24"/>
  <c r="DR45" i="24" s="1"/>
  <c r="AC45" i="24"/>
  <c r="DQ45" i="24" s="1"/>
  <c r="AB45" i="24"/>
  <c r="DP45" i="24" s="1"/>
  <c r="AA45" i="24"/>
  <c r="DO45" i="24" s="1"/>
  <c r="Z45" i="24"/>
  <c r="DN45" i="24" s="1"/>
  <c r="Y45" i="24"/>
  <c r="DM45" i="24" s="1"/>
  <c r="X45" i="24"/>
  <c r="DL45" i="24" s="1"/>
  <c r="AB29" i="24"/>
  <c r="DP29" i="24" s="1"/>
  <c r="AA29" i="24"/>
  <c r="DO29" i="24" s="1"/>
  <c r="Z29" i="24"/>
  <c r="DN29" i="24" s="1"/>
  <c r="Y29" i="24"/>
  <c r="DM29" i="24" s="1"/>
  <c r="X29" i="24"/>
  <c r="DL29" i="24" s="1"/>
  <c r="AB31" i="24"/>
  <c r="DP31" i="24" s="1"/>
  <c r="AA31" i="24"/>
  <c r="DO31" i="24" s="1"/>
  <c r="Z31" i="24"/>
  <c r="DN31" i="24" s="1"/>
  <c r="Y31" i="24"/>
  <c r="DM31" i="24" s="1"/>
  <c r="X31" i="24"/>
  <c r="DL31" i="24" s="1"/>
  <c r="W31" i="24"/>
  <c r="DK31" i="24" s="1"/>
  <c r="W29" i="24"/>
  <c r="DK29" i="24" s="1"/>
  <c r="AM18" i="24"/>
  <c r="EA18" i="24" s="1"/>
  <c r="AL18" i="24"/>
  <c r="DZ18" i="24" s="1"/>
  <c r="AK18" i="24"/>
  <c r="DY18" i="24" s="1"/>
  <c r="AJ18" i="24"/>
  <c r="DX18" i="24" s="1"/>
  <c r="AI18" i="24"/>
  <c r="DW18" i="24" s="1"/>
  <c r="AH18" i="24"/>
  <c r="DV18" i="24" s="1"/>
  <c r="AG18" i="24"/>
  <c r="DU18" i="24" s="1"/>
  <c r="AF18" i="24"/>
  <c r="DT18" i="24" s="1"/>
  <c r="AE18" i="24"/>
  <c r="DS18" i="24" s="1"/>
  <c r="AD18" i="24"/>
  <c r="DR18" i="24" s="1"/>
  <c r="AC18" i="24"/>
  <c r="DQ18" i="24" s="1"/>
  <c r="AB18" i="24"/>
  <c r="DP18" i="24" s="1"/>
  <c r="AA18" i="24"/>
  <c r="DO18" i="24" s="1"/>
  <c r="Z18" i="24"/>
  <c r="DN18" i="24" s="1"/>
  <c r="Y18" i="24"/>
  <c r="DM18" i="24" s="1"/>
  <c r="W18" i="24"/>
  <c r="DK18" i="24" s="1"/>
  <c r="AT71" i="24" l="1"/>
  <c r="BB71" i="24"/>
  <c r="BJ71" i="24"/>
  <c r="BT71" i="24"/>
  <c r="CB71" i="24"/>
  <c r="BS71" i="24"/>
  <c r="CA71" i="24"/>
  <c r="CH29" i="24"/>
  <c r="DD71" i="24"/>
  <c r="CN71" i="24"/>
  <c r="CV71" i="24"/>
  <c r="CP71" i="24"/>
  <c r="CX71" i="24"/>
  <c r="CR71" i="24"/>
  <c r="CZ71" i="24"/>
  <c r="BG71" i="24"/>
  <c r="BY71" i="24"/>
  <c r="BZ71" i="24"/>
  <c r="BA71" i="24"/>
  <c r="BI71" i="24"/>
  <c r="AZ71" i="24"/>
  <c r="BH71" i="24"/>
  <c r="CS71" i="24"/>
  <c r="DA71" i="24"/>
  <c r="DE31" i="24"/>
  <c r="CH45" i="24"/>
  <c r="CT71" i="24"/>
  <c r="DB71" i="24"/>
  <c r="BK27" i="24"/>
  <c r="CD71" i="24"/>
  <c r="CH31" i="24"/>
  <c r="BV71" i="24"/>
  <c r="AW71" i="24"/>
  <c r="BE71" i="24"/>
  <c r="AV71" i="24"/>
  <c r="BD71" i="24"/>
  <c r="BK29" i="24"/>
  <c r="CO71" i="24"/>
  <c r="CW71" i="24"/>
  <c r="DE27" i="24"/>
  <c r="AX71" i="24"/>
  <c r="BF71" i="24"/>
  <c r="BK45" i="24"/>
  <c r="BX71" i="24"/>
  <c r="CF71" i="24"/>
  <c r="BW71" i="24"/>
  <c r="CE71" i="24"/>
  <c r="AY71" i="24"/>
  <c r="BK31" i="24"/>
  <c r="CG71" i="24"/>
  <c r="CQ71" i="24"/>
  <c r="CY71" i="24"/>
  <c r="DE29" i="24"/>
  <c r="BQ71" i="24"/>
  <c r="BR71" i="24"/>
  <c r="CH27" i="24"/>
  <c r="DE45" i="24"/>
  <c r="CH18" i="24"/>
  <c r="BK18" i="24"/>
  <c r="DE18" i="24"/>
  <c r="DE71" i="24" l="1"/>
  <c r="CH71" i="24"/>
  <c r="BK71" i="24"/>
  <c r="EB54" i="24" l="1"/>
  <c r="AN54" i="24"/>
  <c r="D54" i="24"/>
  <c r="AN70" i="24" l="1"/>
  <c r="AN69" i="24"/>
  <c r="AN68" i="24"/>
  <c r="AN67" i="24"/>
  <c r="AN66" i="24"/>
  <c r="AN65" i="24"/>
  <c r="AN64" i="24"/>
  <c r="AN63" i="24"/>
  <c r="AN62" i="24"/>
  <c r="AN61" i="24"/>
  <c r="AN60" i="24"/>
  <c r="AN59" i="24"/>
  <c r="AN58" i="24"/>
  <c r="AN57" i="24"/>
  <c r="AN56" i="24"/>
  <c r="AN55" i="24"/>
  <c r="AN53" i="24"/>
  <c r="D53" i="24"/>
  <c r="AN52" i="24"/>
  <c r="D52" i="24"/>
  <c r="AN51" i="24"/>
  <c r="D51" i="24"/>
  <c r="AN50" i="24"/>
  <c r="D50" i="24"/>
  <c r="AN49" i="24"/>
  <c r="D49" i="24"/>
  <c r="AN48" i="24"/>
  <c r="D48" i="24"/>
  <c r="AN47" i="24"/>
  <c r="D47" i="24"/>
  <c r="AN46" i="24"/>
  <c r="D46" i="24"/>
  <c r="W45" i="24"/>
  <c r="DK45" i="24" s="1"/>
  <c r="D45" i="24"/>
  <c r="AN44" i="24"/>
  <c r="D44" i="24"/>
  <c r="D43" i="24"/>
  <c r="AN42" i="24"/>
  <c r="I42" i="24"/>
  <c r="D41" i="24"/>
  <c r="AN40" i="24"/>
  <c r="I40" i="24"/>
  <c r="AN39" i="24"/>
  <c r="D39" i="24"/>
  <c r="AN38" i="24"/>
  <c r="I38" i="24"/>
  <c r="AN37" i="24"/>
  <c r="D37" i="24"/>
  <c r="AN36" i="24"/>
  <c r="I36" i="24"/>
  <c r="D35" i="24"/>
  <c r="AN34" i="24"/>
  <c r="I34" i="24"/>
  <c r="AN33" i="24"/>
  <c r="D33" i="24"/>
  <c r="AN32" i="24"/>
  <c r="D31" i="24"/>
  <c r="AN30" i="24"/>
  <c r="D29" i="24"/>
  <c r="AN28" i="24"/>
  <c r="AM27" i="24"/>
  <c r="EA27" i="24" s="1"/>
  <c r="AL27" i="24"/>
  <c r="DZ27" i="24" s="1"/>
  <c r="AK27" i="24"/>
  <c r="DY27" i="24" s="1"/>
  <c r="AJ27" i="24"/>
  <c r="DX27" i="24" s="1"/>
  <c r="AI27" i="24"/>
  <c r="DW27" i="24" s="1"/>
  <c r="AH27" i="24"/>
  <c r="DV27" i="24" s="1"/>
  <c r="AG27" i="24"/>
  <c r="DU27" i="24" s="1"/>
  <c r="AF27" i="24"/>
  <c r="DT27" i="24" s="1"/>
  <c r="AE27" i="24"/>
  <c r="DS27" i="24" s="1"/>
  <c r="AD27" i="24"/>
  <c r="DR27" i="24" s="1"/>
  <c r="AC27" i="24"/>
  <c r="DQ27" i="24" s="1"/>
  <c r="AB27" i="24"/>
  <c r="DP27" i="24" s="1"/>
  <c r="AA27" i="24"/>
  <c r="DO27" i="24" s="1"/>
  <c r="Z27" i="24"/>
  <c r="DN27" i="24" s="1"/>
  <c r="Y27" i="24"/>
  <c r="DM27" i="24" s="1"/>
  <c r="X27" i="24"/>
  <c r="DL27" i="24" s="1"/>
  <c r="W27" i="24"/>
  <c r="DK27" i="24" s="1"/>
  <c r="D27" i="24"/>
  <c r="AN26" i="24"/>
  <c r="D26" i="24"/>
  <c r="AN25" i="24"/>
  <c r="D25" i="24"/>
  <c r="AN24" i="24"/>
  <c r="D24" i="24"/>
  <c r="AN23" i="24"/>
  <c r="D23" i="24"/>
  <c r="AN22" i="24"/>
  <c r="D22" i="24"/>
  <c r="AN21" i="24"/>
  <c r="D21" i="24"/>
  <c r="AN20" i="24"/>
  <c r="D20" i="24"/>
  <c r="AN19" i="24"/>
  <c r="D19" i="24"/>
  <c r="CC12" i="24"/>
  <c r="BU12" i="24"/>
  <c r="BF12" i="24"/>
  <c r="X18" i="24"/>
  <c r="DL18" i="24" s="1"/>
  <c r="D18" i="24"/>
  <c r="D17" i="24"/>
  <c r="C17" i="24"/>
  <c r="D16" i="24"/>
  <c r="C16" i="24"/>
  <c r="D15" i="24"/>
  <c r="C15" i="24"/>
  <c r="D14" i="24"/>
  <c r="C14" i="24"/>
  <c r="D13" i="24"/>
  <c r="C13" i="24"/>
  <c r="D12" i="24"/>
  <c r="C12" i="24"/>
  <c r="DE10" i="24"/>
  <c r="CH10" i="24"/>
  <c r="BK10" i="24"/>
  <c r="AN10" i="24"/>
  <c r="DE8" i="24"/>
  <c r="CH8" i="24"/>
  <c r="BK8" i="24"/>
  <c r="AN8" i="24"/>
  <c r="CL3" i="24"/>
  <c r="BO3" i="24"/>
  <c r="AR3" i="24"/>
  <c r="U3" i="24"/>
  <c r="AI71" i="24" l="1"/>
  <c r="AJ71" i="24"/>
  <c r="BE12" i="24"/>
  <c r="CY12" i="24"/>
  <c r="CZ12" i="24"/>
  <c r="CQ12" i="24"/>
  <c r="CR12" i="24"/>
  <c r="AW12" i="24"/>
  <c r="AX12" i="24"/>
  <c r="AB71" i="24"/>
  <c r="AA71" i="24"/>
  <c r="AN29" i="24"/>
  <c r="AN27" i="24"/>
  <c r="EB10" i="24"/>
  <c r="AN31" i="24"/>
  <c r="EB55" i="24"/>
  <c r="EB63" i="24"/>
  <c r="EB67" i="24"/>
  <c r="EB20" i="24"/>
  <c r="EB25" i="24"/>
  <c r="EB26" i="24"/>
  <c r="EB58" i="24"/>
  <c r="EB66" i="24"/>
  <c r="EB59" i="24"/>
  <c r="EB24" i="24"/>
  <c r="EB44" i="24"/>
  <c r="EB39" i="24"/>
  <c r="EB33" i="24"/>
  <c r="EB37" i="24"/>
  <c r="EB34" i="24"/>
  <c r="EB41" i="24"/>
  <c r="EB46" i="24"/>
  <c r="EB47" i="24"/>
  <c r="EB49" i="24"/>
  <c r="EB50" i="24"/>
  <c r="EB51" i="24"/>
  <c r="BY12" i="24"/>
  <c r="AG71" i="24"/>
  <c r="Z71" i="24"/>
  <c r="AH71" i="24"/>
  <c r="AV12" i="24"/>
  <c r="BD12" i="24"/>
  <c r="BS12" i="24"/>
  <c r="CA12" i="24"/>
  <c r="AK71" i="24"/>
  <c r="AY12" i="24"/>
  <c r="BG12" i="24"/>
  <c r="BV12" i="24"/>
  <c r="CD12" i="24"/>
  <c r="CS12" i="24"/>
  <c r="DA12" i="24"/>
  <c r="AC71" i="24"/>
  <c r="AL71" i="24"/>
  <c r="BH12" i="24"/>
  <c r="BW12" i="24"/>
  <c r="CE12" i="24"/>
  <c r="CT12" i="24"/>
  <c r="DB12" i="24"/>
  <c r="AZ12" i="24"/>
  <c r="AD71" i="24"/>
  <c r="W71" i="24"/>
  <c r="AE71" i="24"/>
  <c r="AM71" i="24"/>
  <c r="BA12" i="24"/>
  <c r="BI12" i="24"/>
  <c r="BX12" i="24"/>
  <c r="CF12" i="24"/>
  <c r="CU12" i="24"/>
  <c r="DC12" i="24"/>
  <c r="AN41" i="24"/>
  <c r="X71" i="24"/>
  <c r="BB12" i="24"/>
  <c r="CN12" i="24"/>
  <c r="CV12" i="24"/>
  <c r="CP12" i="24"/>
  <c r="CX12" i="24"/>
  <c r="AF71" i="24"/>
  <c r="BQ12" i="24"/>
  <c r="Y71" i="24"/>
  <c r="AU12" i="24"/>
  <c r="BC12" i="24"/>
  <c r="BR12" i="24"/>
  <c r="BZ12" i="24"/>
  <c r="CO12" i="24"/>
  <c r="CW12" i="24"/>
  <c r="AN35" i="24"/>
  <c r="EB28" i="24"/>
  <c r="EB57" i="24"/>
  <c r="EB65" i="24"/>
  <c r="AN18" i="24"/>
  <c r="EB19" i="24"/>
  <c r="EB56" i="24"/>
  <c r="EB64" i="24"/>
  <c r="EB48" i="24"/>
  <c r="BT12" i="24"/>
  <c r="CB12" i="24"/>
  <c r="EB21" i="24"/>
  <c r="EB52" i="24"/>
  <c r="EB53" i="24"/>
  <c r="EB62" i="24"/>
  <c r="EB70" i="24"/>
  <c r="C18" i="24"/>
  <c r="EB22" i="24"/>
  <c r="EB30" i="24"/>
  <c r="AN45" i="24"/>
  <c r="EB61" i="24"/>
  <c r="EB69" i="24"/>
  <c r="EB23" i="24"/>
  <c r="EB38" i="24"/>
  <c r="EB42" i="24"/>
  <c r="EB60" i="24"/>
  <c r="EB68" i="24"/>
  <c r="EB32" i="24"/>
  <c r="EB36" i="24"/>
  <c r="EB40" i="24"/>
  <c r="EB43" i="24"/>
  <c r="AN43" i="24"/>
  <c r="BJ12" i="24"/>
  <c r="EB35" i="24"/>
  <c r="CG12" i="24"/>
  <c r="DD12" i="24"/>
  <c r="X12" i="24" l="1"/>
  <c r="AI12" i="24"/>
  <c r="AH12" i="24"/>
  <c r="AM12" i="24"/>
  <c r="Z12" i="24"/>
  <c r="AE12" i="24"/>
  <c r="AG12" i="24"/>
  <c r="Y12" i="24"/>
  <c r="AL12" i="24"/>
  <c r="AK12" i="24"/>
  <c r="AF12" i="24"/>
  <c r="W12" i="24"/>
  <c r="AD12" i="24"/>
  <c r="AC12" i="24"/>
  <c r="AA12" i="24"/>
  <c r="AB12" i="24"/>
  <c r="AJ12" i="24"/>
  <c r="DW71" i="24"/>
  <c r="DW12" i="24" s="1"/>
  <c r="DQ71" i="24"/>
  <c r="DQ12" i="24" s="1"/>
  <c r="DO71" i="24"/>
  <c r="DO12" i="24" s="1"/>
  <c r="DM71" i="24"/>
  <c r="DM12" i="24" s="1"/>
  <c r="DP71" i="24"/>
  <c r="DP12" i="24" s="1"/>
  <c r="DS71" i="24"/>
  <c r="DS12" i="24" s="1"/>
  <c r="EB45" i="24"/>
  <c r="DY71" i="24"/>
  <c r="DY12" i="24" s="1"/>
  <c r="DL71" i="24"/>
  <c r="DL12" i="24" s="1"/>
  <c r="EB31" i="24"/>
  <c r="EB29" i="24"/>
  <c r="DZ71" i="24"/>
  <c r="DZ12" i="24" s="1"/>
  <c r="AN71" i="24"/>
  <c r="DX71" i="24"/>
  <c r="DX12" i="24" s="1"/>
  <c r="EB27" i="24"/>
  <c r="DR71" i="24"/>
  <c r="DR12" i="24" s="1"/>
  <c r="C19" i="24"/>
  <c r="DE12" i="24"/>
  <c r="F10" i="15" s="1"/>
  <c r="CH12" i="24"/>
  <c r="F9" i="15" s="1"/>
  <c r="EA71" i="24"/>
  <c r="EA12" i="24" s="1"/>
  <c r="BK12" i="24"/>
  <c r="F8" i="15" s="1"/>
  <c r="AT12" i="24"/>
  <c r="DV71" i="24"/>
  <c r="DV12" i="24" s="1"/>
  <c r="EB18" i="24"/>
  <c r="DK71" i="24"/>
  <c r="DT71" i="24"/>
  <c r="DT12" i="24" s="1"/>
  <c r="DN71" i="24"/>
  <c r="DN12" i="24" s="1"/>
  <c r="DU71" i="24"/>
  <c r="DU12" i="24" s="1"/>
  <c r="AN12" i="24" l="1"/>
  <c r="F7" i="15" s="1"/>
  <c r="F12" i="15" s="1"/>
  <c r="EB71" i="24"/>
  <c r="EB12" i="24" s="1"/>
  <c r="DK12" i="24"/>
  <c r="C20" i="24"/>
  <c r="C21" i="24" s="1"/>
  <c r="C22" i="24" l="1"/>
  <c r="C23" i="24" s="1"/>
  <c r="C24" i="24" l="1"/>
  <c r="C25" i="24" l="1"/>
  <c r="C26" i="24" l="1"/>
  <c r="C27" i="24" s="1"/>
  <c r="C29" i="24" l="1"/>
  <c r="C31" i="24" s="1"/>
  <c r="C33" i="24" l="1"/>
  <c r="C35" i="24" s="1"/>
  <c r="C37" i="24" s="1"/>
  <c r="C39" i="24" s="1"/>
  <c r="C41" i="24" s="1"/>
  <c r="C43" i="24" s="1"/>
  <c r="C44" i="24" s="1"/>
  <c r="C45" i="24" s="1"/>
  <c r="C46" i="24" s="1"/>
  <c r="C47" i="24" s="1"/>
  <c r="C48" i="24" s="1"/>
  <c r="C49" i="24" s="1"/>
  <c r="C50" i="24" s="1"/>
  <c r="C51" i="24" s="1"/>
  <c r="C52" i="24" s="1"/>
  <c r="C53" i="24" s="1"/>
</calcChain>
</file>

<file path=xl/comments1.xml><?xml version="1.0" encoding="utf-8"?>
<comments xmlns="http://schemas.openxmlformats.org/spreadsheetml/2006/main">
  <authors>
    <author>JSPINELLI</author>
  </authors>
  <commentList>
    <comment ref="BB45" authorId="0" shapeId="0">
      <text>
        <r>
          <rPr>
            <b/>
            <sz val="9"/>
            <color indexed="81"/>
            <rFont val="Tahoma"/>
            <family val="2"/>
          </rPr>
          <t>JSPINELLI:</t>
        </r>
        <r>
          <rPr>
            <sz val="9"/>
            <color indexed="81"/>
            <rFont val="Tahoma"/>
            <family val="2"/>
          </rPr>
          <t xml:space="preserve">
se omitió por error</t>
        </r>
      </text>
    </comment>
  </commentList>
</comments>
</file>

<file path=xl/sharedStrings.xml><?xml version="1.0" encoding="utf-8"?>
<sst xmlns="http://schemas.openxmlformats.org/spreadsheetml/2006/main" count="281" uniqueCount="156">
  <si>
    <t>Si</t>
  </si>
  <si>
    <t>No</t>
  </si>
  <si>
    <t>Unidad</t>
  </si>
  <si>
    <t>Pozo</t>
  </si>
  <si>
    <t>Operación</t>
  </si>
  <si>
    <t>Lump Sum</t>
  </si>
  <si>
    <t>Fase</t>
  </si>
  <si>
    <t>Duración [días]</t>
  </si>
  <si>
    <t>Profundidad [mMD]</t>
  </si>
  <si>
    <t>Total</t>
  </si>
  <si>
    <t>SI_NO</t>
  </si>
  <si>
    <t>Medida</t>
  </si>
  <si>
    <t>US$</t>
  </si>
  <si>
    <t>UNIDAD_DE_MEDIDA</t>
  </si>
  <si>
    <t>Metro Perforado</t>
  </si>
  <si>
    <t>Metro Registrado</t>
  </si>
  <si>
    <t>Día</t>
  </si>
  <si>
    <t>Kilogramo</t>
  </si>
  <si>
    <t>Barril</t>
  </si>
  <si>
    <t>Testigo</t>
  </si>
  <si>
    <t>Kilómetro</t>
  </si>
  <si>
    <t>Ensayo Válido</t>
  </si>
  <si>
    <t>Identificación de Fluido</t>
  </si>
  <si>
    <t>Muestra</t>
  </si>
  <si>
    <t>Metro Cúbico</t>
  </si>
  <si>
    <t>Tonelada</t>
  </si>
  <si>
    <t>Hora</t>
  </si>
  <si>
    <t>Avance [MD]</t>
  </si>
  <si>
    <t>No Aplica</t>
  </si>
  <si>
    <t>[1] Código</t>
  </si>
  <si>
    <t>[2] Descripción</t>
  </si>
  <si>
    <t>[3.1] Unidad de</t>
  </si>
  <si>
    <t>[3.2]</t>
  </si>
  <si>
    <t>[3] Tarifa Operativa</t>
  </si>
  <si>
    <t>Set</t>
  </si>
  <si>
    <t>Estación</t>
  </si>
  <si>
    <t>Elemento Fijado Exitosamente</t>
  </si>
  <si>
    <t>Corte Exitoso</t>
  </si>
  <si>
    <t>Costos expresados en Dólares Estadounidenses</t>
  </si>
  <si>
    <t>VALOR DEL CONTRATO</t>
  </si>
  <si>
    <t>[US$]</t>
  </si>
  <si>
    <t/>
  </si>
  <si>
    <t>PLANILLA DE COTIZACIÓN | ENCABEZADO</t>
  </si>
  <si>
    <t>Area</t>
  </si>
  <si>
    <t>Contratista</t>
  </si>
  <si>
    <t>PARAMETROS</t>
  </si>
  <si>
    <t>Libras</t>
  </si>
  <si>
    <t>Galón</t>
  </si>
  <si>
    <t>Metro</t>
  </si>
  <si>
    <t>AUXILIARES</t>
  </si>
  <si>
    <t>Sub-Total</t>
  </si>
  <si>
    <t>Secciones</t>
  </si>
  <si>
    <t>Títulos &amp;</t>
  </si>
  <si>
    <t>IDs</t>
  </si>
  <si>
    <t>Celda</t>
  </si>
  <si>
    <t>Cantidad</t>
  </si>
  <si>
    <t>TABLA N°1 - ANEXO PRECIOS</t>
  </si>
  <si>
    <t>TARIFA HORA “ A” (THA)</t>
  </si>
  <si>
    <t>TARIFA HORA “B” (THB)</t>
  </si>
  <si>
    <t>TARIFA HORA PERFORMANCE REDUCIDA (THPR)</t>
  </si>
  <si>
    <t>TARIFA HORA FUERZA MAYOR (TFM)</t>
  </si>
  <si>
    <t>TARIFA REDUCIDA DE REPERFORACIÓN (TRR)</t>
  </si>
  <si>
    <t>TARIFA MOVILIZACIÓN</t>
  </si>
  <si>
    <t>TARIFA DESMOVILIZACIÓN</t>
  </si>
  <si>
    <t>TARIFA MOVILIZACIÓN EN UN MISMO TEMPLATE</t>
  </si>
  <si>
    <t>TARIFA DE MOVILIZACIÓN ENTRE LOCACIONES (DTM)</t>
  </si>
  <si>
    <t>TARIFA OPERATIVA EMBARCACIÓN DE APOYO  PSV 200/220 DP2 (requerimiento mínimo)</t>
  </si>
  <si>
    <t>TARIFA OPERATIVA EMBARCACIÓN DE APOYO FSIV/FSV DP2 (requerimiento mínimo)</t>
  </si>
  <si>
    <t>TARIFA STAND BY EMBARCACIÓN DE APOYO  PSV 200/220 DP2 (requerimiento mínimo)</t>
  </si>
  <si>
    <t>TARIFA STAND BY EMBARCACIÓN DE APOYO FSIV/FSV DP2 (requerimiento mínimo)</t>
  </si>
  <si>
    <t>TARIFA OPERATIVA EMBARCACIÓN DE APOYO  PSV 200/220 DP2 (adicional)</t>
  </si>
  <si>
    <t>TARIFA OPERATIVA EMBARCACIÓN DE APOYO FSIV/FSV DP2 (adicional)</t>
  </si>
  <si>
    <t>TARIFA STAND BY EMBARCACIÓN DE APOYO  PSV 200/220 DP2 (adicional)</t>
  </si>
  <si>
    <t>TARIFA STAND BY EMBARCACIÓN DE APOYO FSIV/FSV DP2 (adicional)</t>
  </si>
  <si>
    <t>DIESEL PARA PREPARACIÓN DE LODO</t>
  </si>
  <si>
    <t>Litro</t>
  </si>
  <si>
    <t>SERVICIO DE ALOJAMIENTO, LIMPIEZA, LAVANDERÍA Y ALIMENTACIÓN</t>
  </si>
  <si>
    <t>Persona/Día</t>
  </si>
  <si>
    <t>RENTA DE CANASTOS (CCU) - CARGO CONTAINER 20FT</t>
  </si>
  <si>
    <t>CCU/Día</t>
  </si>
  <si>
    <t>HELICOPTERO MEDEVAC</t>
  </si>
  <si>
    <t>TARIFA HERRAMIENTAS DE PESCA Y MOLIENDA FASE 30”</t>
  </si>
  <si>
    <t>USD/ Primer día</t>
  </si>
  <si>
    <t>USD/ Día adicional</t>
  </si>
  <si>
    <t>TARIFA HERRAMIENTAS DE PESCA Y MOLIENDA FASE 20”</t>
  </si>
  <si>
    <t>TARIFA HERRAMIENTAS DE PESCA Y MOLIENDA FASE 13 3/8”</t>
  </si>
  <si>
    <t>TARIFA HERRAMIENTAS DE PESCA Y MOLIENDA FASE 9 5/8”</t>
  </si>
  <si>
    <t>TARIFA HERRAMIENTAS DE PESCA Y MOLIENDA FASE 7”</t>
  </si>
  <si>
    <t>Total Pozos</t>
  </si>
  <si>
    <t>PLANILLA DE COTIZACIÓN | INSTRUCTIVO</t>
  </si>
  <si>
    <t>La Contratista deberá completar información únicamente en la hoja TARIFARIO</t>
  </si>
  <si>
    <t>1. Completar Razón Social de la Contratista</t>
  </si>
  <si>
    <t>2. Llenado del Tarifario</t>
  </si>
  <si>
    <r>
      <rPr>
        <b/>
        <sz val="11"/>
        <color theme="1"/>
        <rFont val="Calibri"/>
        <family val="2"/>
        <scheme val="minor"/>
      </rPr>
      <t>a.</t>
    </r>
    <r>
      <rPr>
        <sz val="11"/>
        <color theme="1"/>
        <rFont val="Calibri"/>
        <family val="2"/>
        <scheme val="minor"/>
      </rPr>
      <t xml:space="preserve"> En este documento se asentarán los precios unitarios en dólares estadounidenses que oferta el licitante para cada uno de </t>
    </r>
  </si>
  <si>
    <t xml:space="preserve"> los conceptos de trabajo, debiendo contener el cien por ciento de los conceptos solicitados por LA EMPRESA.</t>
  </si>
  <si>
    <t>3. Estructura del Tarifario</t>
  </si>
  <si>
    <t>4. Cantidades Utilizadas</t>
  </si>
  <si>
    <t>6. Valor de Contrato</t>
  </si>
  <si>
    <t xml:space="preserve">NOTA: Los precios unitarios propuestos en la columnas [3.2] no podrán ser modificados o corregidos, ni sujetos a subsanación. </t>
  </si>
  <si>
    <t>Se deberá respetar la cantidad de items cotizados, sin incorporar ni eliminar item alguno.</t>
  </si>
  <si>
    <t>con sus cantidades.</t>
  </si>
  <si>
    <t>En la hoja VALOR_CONTRATO se muestra un resumen por pozo y el valor de contrato teniendo en cuenta los  pozos a construirse</t>
  </si>
  <si>
    <t>y los costos cotizados.</t>
  </si>
  <si>
    <r>
      <rPr>
        <b/>
        <sz val="11"/>
        <color theme="1"/>
        <rFont val="Calibri"/>
        <family val="2"/>
        <scheme val="minor"/>
      </rPr>
      <t>b.</t>
    </r>
    <r>
      <rPr>
        <sz val="11"/>
        <color theme="1"/>
        <rFont val="Calibri"/>
        <family val="2"/>
        <scheme val="minor"/>
      </rPr>
      <t xml:space="preserve"> Las columnas [1], [2] y [3.1] deben respetarse lo señalado por LA EMPRESA</t>
    </r>
  </si>
  <si>
    <t>Total [US$]</t>
  </si>
  <si>
    <t>11b</t>
  </si>
  <si>
    <t>Cantidad de barcos</t>
  </si>
  <si>
    <t>12b</t>
  </si>
  <si>
    <t>13b</t>
  </si>
  <si>
    <t>Lugar y Fecha</t>
  </si>
  <si>
    <t>de</t>
  </si>
  <si>
    <t>Nombre o Razón Social</t>
  </si>
  <si>
    <t>Nombre y firma del representante legal</t>
  </si>
  <si>
    <t>(O común en caso de proposiciones conjuntas)</t>
  </si>
  <si>
    <t>Completion</t>
  </si>
  <si>
    <t>A continuación se detallan los campos a ser completados por la Contratista. Los mismos están establecidas entre las columnas I y Q:</t>
  </si>
  <si>
    <t>POZO | Total Hokchi | CANTIDADES Y MONTOS</t>
  </si>
  <si>
    <t>POZO</t>
  </si>
  <si>
    <t>Helicóptero EC-135  5 pax</t>
  </si>
  <si>
    <t>Helicóptero BK-117C1  6 pax</t>
  </si>
  <si>
    <t>Helicóptero EC 145 (BK-117C2) 6-9 pax</t>
  </si>
  <si>
    <t>Helicóptero EC-155  12 PAX</t>
  </si>
  <si>
    <t>Helicóptero AGUSTA AW-139  12 PAX</t>
  </si>
  <si>
    <t>Helicóptero H175 16 PAX</t>
  </si>
  <si>
    <t>Tarifa Diaria Sanitaria (THS)</t>
  </si>
  <si>
    <t>El presente Tarifario se encuentra estructurado en 45 items que componen la Jack Up, descriptos en la columna [1].</t>
  </si>
  <si>
    <r>
      <t xml:space="preserve">Entre las columnas V y MX se incluyen los detalles de </t>
    </r>
    <r>
      <rPr>
        <b/>
        <i/>
        <sz val="11"/>
        <color theme="1"/>
        <rFont val="Calibri"/>
        <family val="2"/>
        <scheme val="minor"/>
      </rPr>
      <t xml:space="preserve">Profundidades (metros) y Duración (días) </t>
    </r>
    <r>
      <rPr>
        <sz val="11"/>
        <color theme="1"/>
        <rFont val="Calibri"/>
        <family val="2"/>
        <scheme val="minor"/>
      </rPr>
      <t>de los Pozos del bloque Hokchi</t>
    </r>
  </si>
  <si>
    <t>BLOQUE 31</t>
  </si>
  <si>
    <t>XAXAMANI 3 DEL</t>
  </si>
  <si>
    <t>XAXAMANI 4 DEL</t>
  </si>
  <si>
    <t>XAXAMANI 5 DEL</t>
  </si>
  <si>
    <t>XAXAMANI 6 DEL</t>
  </si>
  <si>
    <t>Open Hole Logs</t>
  </si>
  <si>
    <t xml:space="preserve">TARIFA HERRAMIENTAS DE PESCA Y MOLIENDA FASE 17-1/2” </t>
  </si>
  <si>
    <t>TARIFA HERRAMIENTAS DE PESCA Y MOLIENDA FASE 12-1/4"</t>
  </si>
  <si>
    <t>TARIFA HERRAMIENTAS DE PESCA Y MOLIENDA FASE 8-1/2"</t>
  </si>
  <si>
    <t>TARIFA HERRAMIENTAS DE PESCA Y MOLIENDA FASE liner 7" DP-3-1/2"</t>
  </si>
  <si>
    <t>Drill 26" hole section</t>
  </si>
  <si>
    <t>Run and set  20" casing</t>
  </si>
  <si>
    <t>Drill 17-1/2" hole section</t>
  </si>
  <si>
    <t>Run and set 13-3/8" casing</t>
  </si>
  <si>
    <t>Drill 8-1/2" hole section</t>
  </si>
  <si>
    <t>Abandon</t>
  </si>
  <si>
    <t>Run and set 7" LN</t>
  </si>
  <si>
    <t>Mobilization</t>
  </si>
  <si>
    <t>Between Well Mobilization &amp; Preparation</t>
  </si>
  <si>
    <t>Drill 12-1/4" hole section</t>
  </si>
  <si>
    <t>Run and set 9-5/8" Casing</t>
  </si>
  <si>
    <t>DST</t>
  </si>
  <si>
    <t>XAXAMANI-3</t>
  </si>
  <si>
    <t>XAXAMANI-4</t>
  </si>
  <si>
    <t>XAXAMANI-5</t>
  </si>
  <si>
    <t>XAXAMANI-6</t>
  </si>
  <si>
    <t>TOTAL BLOQUE31</t>
  </si>
  <si>
    <t>Bloque 31</t>
  </si>
  <si>
    <t>Opción “B”: BASE ONSHORE Y SERVICIO LOGISTICO COATZACOALCOS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</si>
</sst>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\ #,##0.00;[Red]&quot;$&quot;\ \-#,##0.00"/>
    <numFmt numFmtId="169" formatCode="_ &quot;$&quot;\ * #,##0.00_ ;_ &quot;$&quot;\ * \-#,##0.00_ ;_ &quot;$&quot;\ * &quot;-&quot;??_ ;_ @_ "/>
    <numFmt numFmtId="170" formatCode="_ * #,##0.00_ ;_ * \-#,##0.00_ ;_ * &quot;-&quot;??_ ;_ @_ "/>
    <numFmt numFmtId="171" formatCode="&quot;$&quot;\ \ \ \ #,##0.00_);[Red]\(&quot;$&quot;#,##0.00\)"/>
    <numFmt numFmtId="172" formatCode="0.0"/>
    <numFmt numFmtId="173" formatCode="_(* #,##0.0_);_(* \(#,##0.0\);_(* &quot;-&quot;??_);_(@_)"/>
    <numFmt numFmtId="174" formatCode="#,##0.00_)\ ;\(#,##0.00\)\ ;&quot;- &quot;"/>
    <numFmt numFmtId="175" formatCode="#,##0.000\ \ ;\(#,##0.000\)\ ;&quot; --  &quot;"/>
    <numFmt numFmtId="176" formatCode="0.0&quot;  &quot;"/>
    <numFmt numFmtId="177" formatCode="&quot;S$&quot;#,##0;[Red]\-&quot;S$&quot;#,##0"/>
    <numFmt numFmtId="178" formatCode="_([$€-2]\ * #,##0.00_);_([$€-2]\ * \(#,##0.00\);_([$€-2]\ * &quot;-&quot;??_)"/>
    <numFmt numFmtId="179" formatCode="#,##0.0;[Red]\(#,##0.0\);\-"/>
    <numFmt numFmtId="180" formatCode="_-* #,##0.00\ _F_-;\-* #,##0.00\ _F_-;_-* &quot;-&quot;??\ _F_-;_-@_-"/>
    <numFmt numFmtId="181" formatCode="0.00\°"/>
    <numFmt numFmtId="182" formatCode="0_)"/>
    <numFmt numFmtId="183" formatCode="#,##0.0"/>
    <numFmt numFmtId="184" formatCode="#,##0.00_ ;\-#,##0.00\ 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name val="Times New Roman"/>
      <family val="1"/>
    </font>
    <font>
      <i/>
      <sz val="11"/>
      <color indexed="23"/>
      <name val="Calibri"/>
      <family val="2"/>
    </font>
    <font>
      <sz val="10"/>
      <name val="Times New Roman"/>
      <family val="1"/>
    </font>
    <font>
      <u/>
      <sz val="9.5"/>
      <color indexed="36"/>
      <name val="Geneva"/>
    </font>
    <font>
      <sz val="8"/>
      <name val="Helvetic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 Cyr"/>
      <family val="1"/>
    </font>
    <font>
      <sz val="9"/>
      <name val="Times New Roman"/>
      <family val="1"/>
    </font>
    <font>
      <b/>
      <sz val="8"/>
      <name val="MS Sans Serif"/>
      <family val="2"/>
    </font>
    <font>
      <sz val="11"/>
      <name val="Univers 45 Light"/>
      <family val="2"/>
    </font>
    <font>
      <sz val="10"/>
      <color indexed="22"/>
      <name val="Arial"/>
      <family val="2"/>
    </font>
    <font>
      <sz val="10"/>
      <name val="Helvetica"/>
      <family val="2"/>
    </font>
    <font>
      <b/>
      <sz val="8"/>
      <color indexed="8"/>
      <name val="Arial"/>
      <family val="2"/>
    </font>
    <font>
      <sz val="10"/>
      <name val="Univers 45 Light"/>
      <family val="2"/>
    </font>
    <font>
      <sz val="6"/>
      <name val="Helvetica"/>
      <family val="2"/>
    </font>
    <font>
      <sz val="6"/>
      <color indexed="10"/>
      <name val="Helvetica"/>
      <family val="2"/>
    </font>
    <font>
      <sz val="10"/>
      <name val="MS Sans Serif"/>
      <family val="2"/>
    </font>
    <font>
      <b/>
      <u/>
      <sz val="14"/>
      <name val="TimesNewRomanPS"/>
    </font>
    <font>
      <sz val="12"/>
      <name val="TimesNewRomanPS"/>
    </font>
    <font>
      <b/>
      <sz val="12"/>
      <name val="TimesNewRomanPS"/>
    </font>
    <font>
      <sz val="8"/>
      <color indexed="12"/>
      <name val="Helvetica"/>
      <family val="2"/>
    </font>
    <font>
      <sz val="8"/>
      <color indexed="14"/>
      <name val="Helvetica"/>
      <family val="2"/>
    </font>
    <font>
      <b/>
      <sz val="8"/>
      <name val="Helvetica"/>
      <family val="2"/>
    </font>
    <font>
      <sz val="10"/>
      <name val="Arial Cyr"/>
    </font>
    <font>
      <sz val="10"/>
      <name val="Verdana"/>
      <family val="2"/>
    </font>
    <font>
      <sz val="10"/>
      <color indexed="10"/>
      <name val="Geneva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Trellis">
        <fgColor indexed="10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9"/>
      </patternFill>
    </fill>
    <fill>
      <patternFill patternType="solid">
        <fgColor indexed="29"/>
        <bgColor indexed="10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ck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double">
        <color indexed="9"/>
      </left>
      <right style="double">
        <color indexed="8"/>
      </right>
      <top style="double">
        <color indexed="9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ck">
        <color theme="0"/>
      </right>
      <top/>
      <bottom style="thin">
        <color theme="1" tint="0.499984740745262"/>
      </bottom>
      <diagonal/>
    </border>
    <border>
      <left style="thick">
        <color theme="0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6577">
    <xf numFmtId="0" fontId="0" fillId="0" borderId="0"/>
    <xf numFmtId="0" fontId="3" fillId="0" borderId="0"/>
    <xf numFmtId="4" fontId="3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73" fontId="4" fillId="0" borderId="0" applyProtection="0">
      <protection locked="0"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34" fillId="0" borderId="0" applyNumberFormat="0" applyFon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8" borderId="0" applyNumberFormat="0" applyBorder="0" applyAlignment="0" applyProtection="0"/>
    <xf numFmtId="0" fontId="5" fillId="21" borderId="0" applyNumberFormat="0" applyBorder="0" applyAlignment="0" applyProtection="0"/>
    <xf numFmtId="0" fontId="5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53" fillId="3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2" borderId="0" applyNumberFormat="0" applyBorder="0" applyAlignment="0" applyProtection="0"/>
    <xf numFmtId="0" fontId="35" fillId="0" borderId="0"/>
    <xf numFmtId="174" fontId="31" fillId="0" borderId="0" applyFont="0" applyFill="0" applyBorder="0" applyProtection="0">
      <alignment horizontal="right"/>
    </xf>
    <xf numFmtId="175" fontId="36" fillId="0" borderId="0" applyFont="0" applyFill="0" applyBorder="0" applyProtection="0">
      <alignment horizontal="right"/>
    </xf>
    <xf numFmtId="0" fontId="8" fillId="4" borderId="0" applyNumberFormat="0" applyBorder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10" fillId="35" borderId="2" applyNumberFormat="0" applyAlignment="0" applyProtection="0"/>
    <xf numFmtId="0" fontId="23" fillId="0" borderId="3" applyNumberFormat="0" applyFill="0" applyAlignment="0" applyProtection="0"/>
    <xf numFmtId="0" fontId="10" fillId="35" borderId="2" applyNumberFormat="0" applyAlignment="0" applyProtection="0"/>
    <xf numFmtId="0" fontId="10" fillId="23" borderId="2" applyNumberFormat="0" applyAlignment="0" applyProtection="0"/>
    <xf numFmtId="0" fontId="10" fillId="35" borderId="2" applyNumberFormat="0" applyAlignment="0" applyProtection="0"/>
    <xf numFmtId="0" fontId="10" fillId="35" borderId="2" applyNumberFormat="0" applyAlignment="0" applyProtection="0"/>
    <xf numFmtId="0" fontId="10" fillId="23" borderId="2" applyNumberFormat="0" applyAlignment="0" applyProtection="0"/>
    <xf numFmtId="167" fontId="4" fillId="0" borderId="0" applyFont="0" applyFill="0" applyBorder="0" applyAlignment="0" applyProtection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67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7" fillId="0" borderId="4" applyNumberFormat="0" applyFill="0" applyAlignment="0" applyProtection="0"/>
    <xf numFmtId="164" fontId="15" fillId="0" borderId="5" applyBorder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38" fillId="0" borderId="0">
      <protection locked="0"/>
    </xf>
    <xf numFmtId="0" fontId="37" fillId="0" borderId="4" applyNumberFormat="0" applyFill="0" applyAlignment="0" applyProtection="0"/>
    <xf numFmtId="177" fontId="4" fillId="0" borderId="0">
      <protection locked="0"/>
    </xf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9" borderId="0" applyNumberFormat="0" applyBorder="0" applyAlignment="0" applyProtection="0"/>
    <xf numFmtId="0" fontId="14" fillId="7" borderId="1" applyNumberFormat="0" applyAlignment="0" applyProtection="0"/>
    <xf numFmtId="0" fontId="15" fillId="39" borderId="0"/>
    <xf numFmtId="0" fontId="38" fillId="0" borderId="0"/>
    <xf numFmtId="178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17" fillId="0" borderId="0">
      <alignment wrapText="1"/>
    </xf>
    <xf numFmtId="177" fontId="4" fillId="0" borderId="0">
      <protection locked="0"/>
    </xf>
    <xf numFmtId="0" fontId="19" fillId="0" borderId="0"/>
    <xf numFmtId="0" fontId="19" fillId="0" borderId="0"/>
    <xf numFmtId="0" fontId="17" fillId="0" borderId="6" applyNumberFormat="0" applyBorder="0" applyAlignment="0" applyProtection="0">
      <protection locked="0"/>
    </xf>
    <xf numFmtId="0" fontId="8" fillId="4" borderId="0" applyNumberFormat="0" applyBorder="0" applyAlignment="0" applyProtection="0"/>
    <xf numFmtId="0" fontId="8" fillId="2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6" borderId="0" applyNumberFormat="0" applyBorder="0" applyAlignment="0" applyProtection="0"/>
    <xf numFmtId="49" fontId="39" fillId="40" borderId="7">
      <alignment horizontal="center" vertical="center"/>
    </xf>
    <xf numFmtId="0" fontId="55" fillId="0" borderId="9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10" applyNumberFormat="0" applyFill="0" applyAlignment="0" applyProtection="0"/>
    <xf numFmtId="0" fontId="13" fillId="0" borderId="1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3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4" fillId="0" borderId="0">
      <protection locked="0"/>
    </xf>
    <xf numFmtId="177" fontId="4" fillId="0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/>
    <xf numFmtId="0" fontId="14" fillId="7" borderId="1" applyNumberFormat="0" applyAlignment="0" applyProtection="0"/>
    <xf numFmtId="179" fontId="40" fillId="41" borderId="13" applyAlignment="0">
      <alignment horizontal="center"/>
      <protection locked="0"/>
    </xf>
    <xf numFmtId="0" fontId="14" fillId="7" borderId="1" applyNumberFormat="0" applyAlignment="0" applyProtection="0"/>
    <xf numFmtId="0" fontId="14" fillId="7" borderId="1" applyNumberFormat="0" applyAlignment="0" applyProtection="0"/>
    <xf numFmtId="179" fontId="40" fillId="41" borderId="13" applyAlignment="0">
      <alignment horizontal="center"/>
      <protection locked="0"/>
    </xf>
    <xf numFmtId="0" fontId="23" fillId="0" borderId="3" applyNumberFormat="0" applyFill="0" applyAlignment="0" applyProtection="0"/>
    <xf numFmtId="0" fontId="11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11" fillId="0" borderId="3" applyNumberFormat="0" applyFill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0" fontId="4" fillId="0" borderId="0" applyFill="0" applyBorder="0" applyAlignment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/>
    <xf numFmtId="0" fontId="51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16" fontId="41" fillId="0" borderId="14" applyNumberFormat="0" applyBorder="0" applyAlignment="0">
      <alignment horizontal="center"/>
    </xf>
    <xf numFmtId="0" fontId="42" fillId="0" borderId="15" applyBorder="0">
      <alignment horizontal="center"/>
    </xf>
    <xf numFmtId="0" fontId="4" fillId="0" borderId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6" fillId="34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4" borderId="17" applyNumberFormat="0" applyAlignment="0" applyProtection="0"/>
    <xf numFmtId="181" fontId="4" fillId="45" borderId="18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" fontId="15" fillId="46" borderId="0">
      <alignment wrapText="1"/>
    </xf>
    <xf numFmtId="0" fontId="43" fillId="0" borderId="0" applyNumberFormat="0" applyFont="0" applyFill="0" applyBorder="0" applyAlignment="0" applyProtection="0">
      <alignment horizontal="left"/>
    </xf>
    <xf numFmtId="0" fontId="27" fillId="47" borderId="19"/>
    <xf numFmtId="0" fontId="27" fillId="47" borderId="19"/>
    <xf numFmtId="0" fontId="27" fillId="47" borderId="19"/>
    <xf numFmtId="0" fontId="27" fillId="47" borderId="19"/>
    <xf numFmtId="0" fontId="27" fillId="47" borderId="19"/>
    <xf numFmtId="0" fontId="27" fillId="47" borderId="19"/>
    <xf numFmtId="0" fontId="26" fillId="33" borderId="17" applyNumberFormat="0" applyAlignment="0" applyProtection="0"/>
    <xf numFmtId="0" fontId="28" fillId="0" borderId="0" applyNumberFormat="0" applyFill="0" applyBorder="0" applyAlignment="0" applyProtection="0"/>
    <xf numFmtId="0" fontId="19" fillId="0" borderId="20"/>
    <xf numFmtId="0" fontId="44" fillId="0" borderId="0" applyProtection="0">
      <alignment vertical="center"/>
    </xf>
    <xf numFmtId="0" fontId="45" fillId="0" borderId="0" applyProtection="0">
      <alignment vertical="center"/>
    </xf>
    <xf numFmtId="0" fontId="46" fillId="0" borderId="0"/>
    <xf numFmtId="182" fontId="32" fillId="0" borderId="21">
      <alignment horizontal="justify" vertical="top" wrapText="1"/>
    </xf>
    <xf numFmtId="0" fontId="4" fillId="48" borderId="22"/>
    <xf numFmtId="0" fontId="16" fillId="0" borderId="0" applyNumberFormat="0" applyFill="0" applyBorder="0" applyAlignment="0" applyProtection="0"/>
    <xf numFmtId="12" fontId="47" fillId="0" borderId="0" applyFill="0" applyBorder="0"/>
    <xf numFmtId="12" fontId="47" fillId="0" borderId="0"/>
    <xf numFmtId="12" fontId="48" fillId="0" borderId="23" applyBorder="0" applyAlignment="0">
      <alignment horizont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" fontId="49" fillId="0" borderId="24"/>
    <xf numFmtId="0" fontId="3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5" applyNumberFormat="0" applyFill="0" applyAlignment="0" applyProtection="0"/>
    <xf numFmtId="3" fontId="52" fillId="0" borderId="27"/>
    <xf numFmtId="3" fontId="52" fillId="0" borderId="27"/>
    <xf numFmtId="3" fontId="52" fillId="0" borderId="27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0" fontId="25" fillId="0" borderId="0">
      <alignment vertical="top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9" borderId="0" applyNumberFormat="0" applyBorder="0" applyAlignment="0" applyProtection="0"/>
    <xf numFmtId="0" fontId="14" fillId="7" borderId="1" applyNumberFormat="0" applyAlignment="0" applyProtection="0"/>
    <xf numFmtId="0" fontId="26" fillId="33" borderId="17" applyNumberFormat="0" applyAlignment="0" applyProtection="0"/>
    <xf numFmtId="0" fontId="9" fillId="33" borderId="1" applyNumberFormat="0" applyAlignment="0" applyProtection="0"/>
    <xf numFmtId="0" fontId="20" fillId="0" borderId="8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26" applyNumberFormat="0" applyFill="0" applyAlignment="0" applyProtection="0"/>
    <xf numFmtId="0" fontId="10" fillId="35" borderId="2" applyNumberFormat="0" applyAlignment="0" applyProtection="0"/>
    <xf numFmtId="0" fontId="30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44" borderId="16" applyNumberFormat="0" applyFont="0" applyAlignment="0" applyProtection="0"/>
    <xf numFmtId="0" fontId="23" fillId="0" borderId="3" applyNumberFormat="0" applyFill="0" applyAlignment="0" applyProtection="0"/>
    <xf numFmtId="4" fontId="33" fillId="0" borderId="0">
      <alignment vertical="center"/>
    </xf>
    <xf numFmtId="0" fontId="2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9" fontId="4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173" fontId="4" fillId="0" borderId="0" applyProtection="0">
      <protection locked="0"/>
    </xf>
    <xf numFmtId="173" fontId="4" fillId="0" borderId="0" applyProtection="0">
      <protection locked="0"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174" fontId="31" fillId="0" borderId="0" applyFont="0" applyFill="0" applyBorder="0" applyProtection="0">
      <alignment horizontal="right"/>
    </xf>
    <xf numFmtId="174" fontId="31" fillId="0" borderId="0" applyFont="0" applyFill="0" applyBorder="0" applyProtection="0">
      <alignment horizontal="right"/>
    </xf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7" fontId="4" fillId="0" borderId="0">
      <protection locked="0"/>
    </xf>
    <xf numFmtId="177" fontId="4" fillId="0" borderId="0">
      <protection locked="0"/>
    </xf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38" fillId="0" borderId="0"/>
    <xf numFmtId="0" fontId="38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20" fillId="0" borderId="8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0" fontId="4" fillId="0" borderId="0" applyFill="0" applyBorder="0" applyAlignment="0"/>
    <xf numFmtId="180" fontId="4" fillId="0" borderId="0" applyFill="0" applyBorder="0" applyAlignment="0"/>
    <xf numFmtId="0" fontId="24" fillId="42" borderId="0" applyNumberFormat="0" applyBorder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0" fillId="35" borderId="2" applyNumberFormat="0" applyAlignment="0" applyProtection="0"/>
    <xf numFmtId="0" fontId="10" fillId="35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4" fillId="44" borderId="30" applyNumberFormat="0" applyFon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54" fillId="34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54" fillId="34" borderId="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" fillId="0" borderId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" fillId="0" borderId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26" fillId="34" borderId="31" applyNumberFormat="0" applyAlignment="0" applyProtection="0"/>
    <xf numFmtId="0" fontId="9" fillId="33" borderId="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7" fillId="0" borderId="0" applyNumberFormat="0" applyFill="0" applyBorder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9" fillId="33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12" fillId="0" borderId="33" applyNumberFormat="0" applyFill="0" applyAlignment="0" applyProtection="0"/>
    <xf numFmtId="0" fontId="5" fillId="44" borderId="30" applyNumberFormat="0" applyFon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4" fillId="44" borderId="30" applyNumberFormat="0" applyFont="0" applyAlignment="0" applyProtection="0"/>
    <xf numFmtId="0" fontId="57" fillId="0" borderId="0" applyNumberFormat="0" applyFill="0" applyBorder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5" fillId="44" borderId="30" applyNumberFormat="0" applyFon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44" borderId="16" applyNumberFormat="0" applyFont="0" applyAlignment="0" applyProtection="0"/>
    <xf numFmtId="0" fontId="12" fillId="0" borderId="33" applyNumberFormat="0" applyFill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0" fillId="44" borderId="30" applyNumberFormat="0" applyFont="0" applyAlignment="0" applyProtection="0"/>
    <xf numFmtId="0" fontId="5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7" fillId="0" borderId="0" applyNumberFormat="0" applyFill="0" applyBorder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44" borderId="30" applyNumberFormat="0" applyFon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4" fillId="34" borderId="29" applyNumberFormat="0" applyAlignment="0" applyProtection="0"/>
    <xf numFmtId="0" fontId="1" fillId="0" borderId="0"/>
    <xf numFmtId="0" fontId="1" fillId="0" borderId="0"/>
    <xf numFmtId="0" fontId="9" fillId="33" borderId="29" applyNumberFormat="0" applyAlignment="0" applyProtection="0"/>
    <xf numFmtId="0" fontId="1" fillId="0" borderId="0"/>
    <xf numFmtId="170" fontId="1" fillId="0" borderId="0" applyFont="0" applyFill="0" applyBorder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" fillId="0" borderId="0"/>
    <xf numFmtId="0" fontId="1" fillId="0" borderId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" fillId="0" borderId="0"/>
    <xf numFmtId="0" fontId="1" fillId="0" borderId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26" fillId="33" borderId="3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50" fillId="44" borderId="30" applyNumberFormat="0" applyFon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2" fillId="0" borderId="32" applyNumberFormat="0" applyFill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26" fillId="34" borderId="3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4" fillId="44" borderId="30" applyNumberFormat="0" applyFont="0" applyAlignment="0" applyProtection="0"/>
    <xf numFmtId="0" fontId="26" fillId="33" borderId="31" applyNumberFormat="0" applyAlignment="0" applyProtection="0"/>
    <xf numFmtId="0" fontId="50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50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0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2" fillId="0" borderId="33" applyNumberFormat="0" applyFill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3" borderId="31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7" fillId="0" borderId="0" applyNumberFormat="0" applyFill="0" applyBorder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26" fillId="33" borderId="31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26" fillId="33" borderId="31" applyNumberFormat="0" applyAlignment="0" applyProtection="0"/>
    <xf numFmtId="0" fontId="54" fillId="34" borderId="1" applyNumberFormat="0" applyAlignment="0" applyProtection="0"/>
    <xf numFmtId="169" fontId="4" fillId="0" borderId="0" applyFont="0" applyFill="0" applyBorder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12" fillId="0" borderId="32" applyNumberFormat="0" applyFill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0" fillId="44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2" fillId="0" borderId="33" applyNumberFormat="0" applyFill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9" fillId="33" borderId="29" applyNumberFormat="0" applyAlignment="0" applyProtection="0"/>
    <xf numFmtId="0" fontId="57" fillId="0" borderId="0" applyNumberFormat="0" applyFill="0" applyBorder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12" fillId="0" borderId="33" applyNumberFormat="0" applyFill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169" fontId="4" fillId="0" borderId="0" applyFont="0" applyFill="0" applyBorder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0" fillId="44" borderId="30" applyNumberFormat="0" applyFon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57" fillId="0" borderId="0" applyNumberFormat="0" applyFill="0" applyBorder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4" fillId="34" borderId="29" applyNumberFormat="0" applyAlignment="0" applyProtection="0"/>
    <xf numFmtId="0" fontId="5" fillId="21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4" fillId="34" borderId="29" applyNumberForma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4" fillId="44" borderId="30" applyNumberFormat="0" applyFon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169" fontId="4" fillId="0" borderId="0" applyFont="0" applyFill="0" applyBorder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4" fillId="34" borderId="29" applyNumberForma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26" fillId="34" borderId="31" applyNumberFormat="0" applyAlignment="0" applyProtection="0"/>
    <xf numFmtId="0" fontId="5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4" borderId="31" applyNumberFormat="0" applyAlignment="0" applyProtection="0"/>
    <xf numFmtId="0" fontId="12" fillId="0" borderId="33" applyNumberFormat="0" applyFill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2" fillId="0" borderId="33" applyNumberFormat="0" applyFill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169" fontId="4" fillId="0" borderId="0" applyFont="0" applyFill="0" applyBorder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7" fillId="0" borderId="0" applyNumberFormat="0" applyFill="0" applyBorder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2" fillId="0" borderId="32" applyNumberFormat="0" applyFill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57" fillId="0" borderId="0" applyNumberFormat="0" applyFill="0" applyBorder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169" fontId="4" fillId="0" borderId="0" applyFont="0" applyFill="0" applyBorder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57" fillId="0" borderId="0" applyNumberFormat="0" applyFill="0" applyBorder="0" applyAlignment="0" applyProtection="0"/>
    <xf numFmtId="0" fontId="50" fillId="44" borderId="30" applyNumberFormat="0" applyFon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167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4" fillId="44" borderId="35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54" fillId="34" borderId="29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26" fillId="34" borderId="36" applyNumberFormat="0" applyAlignment="0" applyProtection="0"/>
    <xf numFmtId="0" fontId="9" fillId="33" borderId="29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7" fillId="0" borderId="0" applyNumberFormat="0" applyFill="0" applyBorder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9" fillId="33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12" fillId="0" borderId="38" applyNumberFormat="0" applyFill="0" applyAlignment="0" applyProtection="0"/>
    <xf numFmtId="0" fontId="5" fillId="44" borderId="35" applyNumberFormat="0" applyFon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4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5" fillId="44" borderId="35" applyNumberFormat="0" applyFon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12" fillId="0" borderId="38" applyNumberFormat="0" applyFill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0" fillId="44" borderId="35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7" fillId="0" borderId="0" applyNumberFormat="0" applyFill="0" applyBorder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44" borderId="35" applyNumberFormat="0" applyFon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26" fillId="33" borderId="36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50" fillId="44" borderId="35" applyNumberFormat="0" applyFon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12" fillId="0" borderId="37" applyNumberFormat="0" applyFill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26" fillId="34" borderId="36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4" fillId="44" borderId="35" applyNumberFormat="0" applyFont="0" applyAlignment="0" applyProtection="0"/>
    <xf numFmtId="0" fontId="26" fillId="33" borderId="36" applyNumberFormat="0" applyAlignment="0" applyProtection="0"/>
    <xf numFmtId="0" fontId="50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50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0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2" fillId="0" borderId="38" applyNumberFormat="0" applyFill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26" fillId="33" borderId="36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7" fillId="0" borderId="0" applyNumberFormat="0" applyFill="0" applyBorder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26" fillId="33" borderId="36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26" fillId="33" borderId="36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2" fillId="0" borderId="37" applyNumberFormat="0" applyFill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0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12" fillId="0" borderId="38" applyNumberFormat="0" applyFill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9" fillId="33" borderId="34" applyNumberFormat="0" applyAlignment="0" applyProtection="0"/>
    <xf numFmtId="0" fontId="57" fillId="0" borderId="0" applyNumberFormat="0" applyFill="0" applyBorder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12" fillId="0" borderId="38" applyNumberFormat="0" applyFill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0" fillId="44" borderId="35" applyNumberFormat="0" applyFon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" fillId="21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4" fillId="34" borderId="34" applyNumberForma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4" fillId="44" borderId="35" applyNumberFormat="0" applyFon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4" fillId="34" borderId="34" applyNumberForma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26" fillId="34" borderId="36" applyNumberFormat="0" applyAlignment="0" applyProtection="0"/>
    <xf numFmtId="0" fontId="5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26" fillId="34" borderId="36" applyNumberFormat="0" applyAlignment="0" applyProtection="0"/>
    <xf numFmtId="0" fontId="12" fillId="0" borderId="38" applyNumberFormat="0" applyFill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2" fillId="0" borderId="38" applyNumberFormat="0" applyFill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7" fillId="0" borderId="0" applyNumberFormat="0" applyFill="0" applyBorder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57" fillId="0" borderId="0" applyNumberFormat="0" applyFill="0" applyBorder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0" fillId="44" borderId="35" applyNumberFormat="0" applyFon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 applyProtection="0">
      <protection locked="0"/>
    </xf>
    <xf numFmtId="0" fontId="9" fillId="33" borderId="34" applyNumberFormat="0" applyAlignment="0" applyProtection="0"/>
    <xf numFmtId="167" fontId="3" fillId="0" borderId="0" applyFont="0" applyFill="0" applyBorder="0" applyAlignment="0" applyProtection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>
      <protection locked="0"/>
    </xf>
    <xf numFmtId="178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0" fontId="14" fillId="7" borderId="34" applyNumberFormat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3" fillId="0" borderId="0" applyFill="0" applyBorder="0" applyAlignment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 applyProtection="0">
      <protection locked="0"/>
    </xf>
    <xf numFmtId="173" fontId="3" fillId="0" borderId="0" applyProtection="0">
      <protection locked="0"/>
    </xf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3" fillId="0" borderId="0" applyFill="0" applyBorder="0" applyAlignment="0"/>
    <xf numFmtId="180" fontId="3" fillId="0" borderId="0" applyFill="0" applyBorder="0" applyAlignment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169" fontId="3" fillId="0" borderId="0" applyFon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7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 applyProtection="0">
      <protection locked="0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33" borderId="34" applyNumberFormat="0" applyAlignment="0" applyProtection="0"/>
    <xf numFmtId="167" fontId="3" fillId="0" borderId="0" applyFont="0" applyFill="0" applyBorder="0" applyAlignment="0" applyProtection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>
      <protection locked="0"/>
    </xf>
    <xf numFmtId="178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0" fontId="14" fillId="7" borderId="34" applyNumberFormat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3" fillId="0" borderId="0" applyFill="0" applyBorder="0" applyAlignment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33" borderId="36" applyNumberFormat="0" applyAlignment="0" applyProtection="0"/>
    <xf numFmtId="0" fontId="57" fillId="0" borderId="0" applyNumberFormat="0" applyFill="0" applyBorder="0" applyAlignment="0" applyProtection="0"/>
    <xf numFmtId="0" fontId="12" fillId="0" borderId="37" applyNumberFormat="0" applyFill="0" applyAlignment="0" applyProtection="0"/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 applyProtection="0">
      <protection locked="0"/>
    </xf>
    <xf numFmtId="173" fontId="3" fillId="0" borderId="0" applyProtection="0">
      <protection locked="0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0" fontId="57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3" fillId="0" borderId="0" applyFill="0" applyBorder="0" applyAlignment="0"/>
    <xf numFmtId="180" fontId="3" fillId="0" borderId="0" applyFill="0" applyBorder="0" applyAlignment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169" fontId="3" fillId="0" borderId="0" applyFon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57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167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3" fillId="0" borderId="0"/>
    <xf numFmtId="0" fontId="3" fillId="0" borderId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72">
    <xf numFmtId="0" fontId="0" fillId="0" borderId="0" xfId="0"/>
    <xf numFmtId="0" fontId="58" fillId="0" borderId="0" xfId="0" applyFont="1" applyProtection="1"/>
    <xf numFmtId="0" fontId="5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58" fillId="0" borderId="0" xfId="0" applyFont="1" applyFill="1" applyProtection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Protection="1"/>
    <xf numFmtId="0" fontId="58" fillId="54" borderId="0" xfId="0" applyFont="1" applyFill="1" applyProtection="1"/>
    <xf numFmtId="0" fontId="58" fillId="52" borderId="0" xfId="0" applyFont="1" applyFill="1" applyProtection="1"/>
    <xf numFmtId="0" fontId="1" fillId="0" borderId="43" xfId="0" applyFont="1" applyFill="1" applyBorder="1" applyAlignment="1" applyProtection="1">
      <alignment horizontal="center" vertical="center" wrapText="1"/>
    </xf>
    <xf numFmtId="3" fontId="59" fillId="51" borderId="39" xfId="0" applyNumberFormat="1" applyFont="1" applyFill="1" applyBorder="1" applyAlignment="1" applyProtection="1">
      <alignment vertical="center"/>
    </xf>
    <xf numFmtId="0" fontId="1" fillId="0" borderId="45" xfId="0" applyFont="1" applyFill="1" applyBorder="1" applyAlignment="1" applyProtection="1">
      <alignment horizontal="center" vertical="center" wrapText="1"/>
    </xf>
    <xf numFmtId="0" fontId="1" fillId="0" borderId="46" xfId="0" applyFont="1" applyFill="1" applyBorder="1" applyAlignment="1" applyProtection="1">
      <alignment horizontal="center" vertical="center" wrapText="1"/>
    </xf>
    <xf numFmtId="0" fontId="59" fillId="51" borderId="49" xfId="0" applyFont="1" applyFill="1" applyBorder="1" applyAlignment="1" applyProtection="1">
      <alignment horizontal="centerContinuous"/>
    </xf>
    <xf numFmtId="0" fontId="58" fillId="0" borderId="53" xfId="0" applyFont="1" applyBorder="1" applyProtection="1"/>
    <xf numFmtId="0" fontId="0" fillId="0" borderId="0" xfId="0" applyFill="1" applyProtection="1"/>
    <xf numFmtId="0" fontId="2" fillId="0" borderId="0" xfId="0" applyFont="1" applyFill="1" applyAlignment="1" applyProtection="1">
      <alignment horizontal="justify"/>
    </xf>
    <xf numFmtId="0" fontId="60" fillId="0" borderId="0" xfId="0" applyFont="1" applyFill="1" applyAlignment="1" applyProtection="1">
      <alignment horizontal="justify"/>
    </xf>
    <xf numFmtId="0" fontId="58" fillId="0" borderId="0" xfId="0" applyFont="1" applyFill="1" applyAlignment="1" applyProtection="1"/>
    <xf numFmtId="0" fontId="59" fillId="0" borderId="0" xfId="0" applyFont="1" applyFill="1" applyProtection="1"/>
    <xf numFmtId="0" fontId="59" fillId="0" borderId="40" xfId="0" applyFont="1" applyFill="1" applyBorder="1" applyAlignment="1" applyProtection="1">
      <alignment horizontal="centerContinuous"/>
    </xf>
    <xf numFmtId="0" fontId="59" fillId="0" borderId="41" xfId="0" applyFont="1" applyFill="1" applyBorder="1" applyAlignment="1" applyProtection="1">
      <alignment horizontal="centerContinuous"/>
    </xf>
    <xf numFmtId="0" fontId="59" fillId="0" borderId="0" xfId="0" applyFont="1" applyFill="1" applyAlignment="1" applyProtection="1">
      <alignment horizontal="center"/>
    </xf>
    <xf numFmtId="0" fontId="59" fillId="0" borderId="42" xfId="0" applyFont="1" applyFill="1" applyBorder="1" applyAlignment="1" applyProtection="1">
      <alignment horizontal="centerContinuous"/>
    </xf>
    <xf numFmtId="0" fontId="59" fillId="51" borderId="51" xfId="0" applyFont="1" applyFill="1" applyBorder="1" applyAlignment="1" applyProtection="1">
      <alignment horizontal="centerContinuous"/>
    </xf>
    <xf numFmtId="0" fontId="58" fillId="54" borderId="0" xfId="0" applyFont="1" applyFill="1"/>
    <xf numFmtId="0" fontId="59" fillId="0" borderId="0" xfId="0" applyFont="1" applyProtection="1"/>
    <xf numFmtId="0" fontId="58" fillId="0" borderId="46" xfId="0" applyFont="1" applyBorder="1" applyProtection="1"/>
    <xf numFmtId="0" fontId="0" fillId="0" borderId="46" xfId="0" applyBorder="1" applyProtection="1"/>
    <xf numFmtId="0" fontId="58" fillId="0" borderId="46" xfId="0" applyFont="1" applyFill="1" applyBorder="1" applyProtection="1"/>
    <xf numFmtId="0" fontId="1" fillId="0" borderId="44" xfId="0" applyFont="1" applyFill="1" applyBorder="1" applyAlignment="1" applyProtection="1">
      <alignment horizontal="center" vertical="center" wrapText="1"/>
    </xf>
    <xf numFmtId="0" fontId="0" fillId="0" borderId="51" xfId="0" applyBorder="1" applyProtection="1"/>
    <xf numFmtId="0" fontId="0" fillId="0" borderId="52" xfId="0" applyBorder="1" applyProtection="1"/>
    <xf numFmtId="0" fontId="2" fillId="0" borderId="51" xfId="0" applyFont="1" applyBorder="1" applyProtection="1"/>
    <xf numFmtId="0" fontId="2" fillId="0" borderId="49" xfId="0" applyFont="1" applyBorder="1" applyProtection="1"/>
    <xf numFmtId="0" fontId="2" fillId="0" borderId="52" xfId="0" applyFont="1" applyBorder="1" applyProtection="1"/>
    <xf numFmtId="0" fontId="61" fillId="54" borderId="0" xfId="21650" applyFont="1" applyFill="1" applyAlignment="1" applyProtection="1"/>
    <xf numFmtId="0" fontId="58" fillId="50" borderId="0" xfId="21650" applyFont="1" applyFill="1" applyAlignment="1" applyProtection="1"/>
    <xf numFmtId="0" fontId="58" fillId="54" borderId="0" xfId="21650" applyFont="1" applyFill="1" applyAlignment="1" applyProtection="1"/>
    <xf numFmtId="0" fontId="58" fillId="0" borderId="0" xfId="0" applyFont="1" applyFill="1" applyAlignment="1" applyProtection="1">
      <alignment horizontal="left"/>
    </xf>
    <xf numFmtId="0" fontId="63" fillId="0" borderId="0" xfId="0" applyFont="1" applyFill="1" applyBorder="1" applyAlignment="1" applyProtection="1">
      <alignment vertical="center"/>
    </xf>
    <xf numFmtId="0" fontId="61" fillId="52" borderId="0" xfId="21650" applyFont="1" applyFill="1" applyAlignment="1" applyProtection="1"/>
    <xf numFmtId="3" fontId="0" fillId="0" borderId="0" xfId="0" applyNumberFormat="1" applyBorder="1"/>
    <xf numFmtId="0" fontId="2" fillId="0" borderId="58" xfId="0" applyFont="1" applyBorder="1"/>
    <xf numFmtId="0" fontId="2" fillId="0" borderId="58" xfId="0" applyFont="1" applyBorder="1" applyAlignment="1">
      <alignment horizontal="center"/>
    </xf>
    <xf numFmtId="0" fontId="0" fillId="0" borderId="59" xfId="0" applyBorder="1"/>
    <xf numFmtId="0" fontId="0" fillId="54" borderId="0" xfId="0" applyFill="1" applyProtection="1"/>
    <xf numFmtId="0" fontId="2" fillId="0" borderId="27" xfId="0" applyFont="1" applyBorder="1" applyProtection="1"/>
    <xf numFmtId="0" fontId="0" fillId="0" borderId="27" xfId="0" applyBorder="1" applyProtection="1"/>
    <xf numFmtId="0" fontId="0" fillId="0" borderId="0" xfId="0" applyAlignment="1" applyProtection="1">
      <alignment horizontal="left" indent="1"/>
    </xf>
    <xf numFmtId="0" fontId="58" fillId="0" borderId="0" xfId="0" applyFont="1" applyFill="1" applyBorder="1" applyAlignment="1" applyProtection="1">
      <alignment horizontal="centerContinuous" wrapText="1"/>
    </xf>
    <xf numFmtId="0" fontId="0" fillId="0" borderId="0" xfId="0" applyAlignment="1" applyProtection="1">
      <alignment horizontal="centerContinuous"/>
    </xf>
    <xf numFmtId="0" fontId="0" fillId="0" borderId="0" xfId="0" applyFont="1" applyFill="1" applyBorder="1" applyAlignment="1" applyProtection="1">
      <alignment horizontal="centerContinuous" vertical="center" wrapText="1"/>
    </xf>
    <xf numFmtId="168" fontId="58" fillId="0" borderId="0" xfId="0" applyNumberFormat="1" applyFont="1" applyFill="1" applyBorder="1" applyAlignment="1" applyProtection="1">
      <alignment horizontal="centerContinuous" vertical="center" wrapText="1"/>
    </xf>
    <xf numFmtId="0" fontId="2" fillId="0" borderId="0" xfId="0" applyFont="1" applyAlignment="1" applyProtection="1">
      <alignment horizontal="left" indent="1"/>
    </xf>
    <xf numFmtId="0" fontId="58" fillId="54" borderId="0" xfId="21650" applyFont="1" applyFill="1" applyBorder="1" applyAlignment="1" applyProtection="1"/>
    <xf numFmtId="0" fontId="58" fillId="0" borderId="0" xfId="0" applyFont="1" applyFill="1" applyAlignment="1" applyProtection="1">
      <alignment horizontal="center"/>
    </xf>
    <xf numFmtId="0" fontId="58" fillId="0" borderId="56" xfId="0" applyFont="1" applyBorder="1" applyProtection="1"/>
    <xf numFmtId="0" fontId="58" fillId="0" borderId="0" xfId="0" applyFont="1" applyBorder="1" applyProtection="1"/>
    <xf numFmtId="0" fontId="59" fillId="0" borderId="60" xfId="0" applyFont="1" applyBorder="1" applyAlignment="1" applyProtection="1">
      <alignment horizontal="center" wrapText="1"/>
    </xf>
    <xf numFmtId="0" fontId="59" fillId="0" borderId="61" xfId="0" applyFont="1" applyBorder="1" applyAlignment="1" applyProtection="1">
      <alignment horizontal="center" wrapText="1"/>
    </xf>
    <xf numFmtId="0" fontId="59" fillId="0" borderId="62" xfId="0" applyFont="1" applyBorder="1" applyAlignment="1" applyProtection="1">
      <alignment horizontal="center" wrapText="1"/>
    </xf>
    <xf numFmtId="0" fontId="58" fillId="51" borderId="56" xfId="0" applyFont="1" applyFill="1" applyBorder="1" applyAlignment="1" applyProtection="1">
      <alignment horizontal="center" wrapText="1"/>
    </xf>
    <xf numFmtId="0" fontId="58" fillId="0" borderId="57" xfId="0" applyFont="1" applyBorder="1" applyProtection="1"/>
    <xf numFmtId="0" fontId="59" fillId="0" borderId="63" xfId="0" applyFont="1" applyBorder="1" applyAlignment="1" applyProtection="1">
      <alignment horizontal="center" wrapText="1"/>
    </xf>
    <xf numFmtId="0" fontId="59" fillId="0" borderId="64" xfId="0" applyFont="1" applyBorder="1" applyAlignment="1" applyProtection="1">
      <alignment horizontal="center" wrapText="1"/>
    </xf>
    <xf numFmtId="0" fontId="59" fillId="0" borderId="65" xfId="0" applyFont="1" applyBorder="1" applyAlignment="1" applyProtection="1">
      <alignment horizontal="center" wrapText="1"/>
    </xf>
    <xf numFmtId="0" fontId="58" fillId="51" borderId="57" xfId="0" applyFont="1" applyFill="1" applyBorder="1" applyAlignment="1" applyProtection="1">
      <alignment horizontal="center" wrapText="1"/>
    </xf>
    <xf numFmtId="3" fontId="58" fillId="0" borderId="45" xfId="0" applyNumberFormat="1" applyFont="1" applyBorder="1" applyAlignment="1" applyProtection="1">
      <alignment horizontal="right" vertical="center"/>
    </xf>
    <xf numFmtId="3" fontId="58" fillId="0" borderId="46" xfId="0" applyNumberFormat="1" applyFont="1" applyBorder="1" applyAlignment="1" applyProtection="1">
      <alignment horizontal="right" vertical="center"/>
    </xf>
    <xf numFmtId="3" fontId="58" fillId="0" borderId="48" xfId="0" applyNumberFormat="1" applyFont="1" applyBorder="1" applyAlignment="1" applyProtection="1">
      <alignment horizontal="right" vertical="center"/>
    </xf>
    <xf numFmtId="3" fontId="59" fillId="51" borderId="70" xfId="0" applyNumberFormat="1" applyFont="1" applyFill="1" applyBorder="1" applyAlignment="1" applyProtection="1">
      <alignment horizontal="right"/>
    </xf>
    <xf numFmtId="172" fontId="58" fillId="0" borderId="72" xfId="0" applyNumberFormat="1" applyFont="1" applyBorder="1" applyAlignment="1" applyProtection="1">
      <alignment horizontal="right" vertical="center"/>
    </xf>
    <xf numFmtId="172" fontId="58" fillId="0" borderId="73" xfId="0" applyNumberFormat="1" applyFont="1" applyBorder="1" applyAlignment="1" applyProtection="1">
      <alignment horizontal="right" vertical="center"/>
    </xf>
    <xf numFmtId="172" fontId="58" fillId="0" borderId="74" xfId="0" applyNumberFormat="1" applyFont="1" applyBorder="1" applyAlignment="1" applyProtection="1">
      <alignment horizontal="right" vertical="center"/>
    </xf>
    <xf numFmtId="183" fontId="59" fillId="51" borderId="71" xfId="0" applyNumberFormat="1" applyFont="1" applyFill="1" applyBorder="1" applyAlignment="1" applyProtection="1">
      <alignment horizontal="right"/>
    </xf>
    <xf numFmtId="0" fontId="59" fillId="51" borderId="52" xfId="0" applyFont="1" applyFill="1" applyBorder="1" applyAlignment="1" applyProtection="1">
      <alignment horizontal="centerContinuous"/>
    </xf>
    <xf numFmtId="0" fontId="59" fillId="0" borderId="75" xfId="0" applyFont="1" applyBorder="1" applyAlignment="1" applyProtection="1"/>
    <xf numFmtId="0" fontId="59" fillId="0" borderId="54" xfId="0" applyFont="1" applyBorder="1" applyAlignment="1" applyProtection="1"/>
    <xf numFmtId="3" fontId="59" fillId="0" borderId="76" xfId="0" applyNumberFormat="1" applyFont="1" applyBorder="1" applyAlignment="1" applyProtection="1"/>
    <xf numFmtId="3" fontId="59" fillId="0" borderId="77" xfId="0" applyNumberFormat="1" applyFont="1" applyBorder="1" applyAlignment="1" applyProtection="1"/>
    <xf numFmtId="3" fontId="59" fillId="0" borderId="78" xfId="0" applyNumberFormat="1" applyFont="1" applyBorder="1" applyAlignment="1" applyProtection="1"/>
    <xf numFmtId="3" fontId="59" fillId="0" borderId="75" xfId="0" applyNumberFormat="1" applyFont="1" applyBorder="1" applyAlignment="1" applyProtection="1"/>
    <xf numFmtId="0" fontId="58" fillId="0" borderId="44" xfId="0" applyFont="1" applyFill="1" applyBorder="1" applyAlignment="1" applyProtection="1">
      <alignment horizontal="centerContinuous" wrapText="1"/>
    </xf>
    <xf numFmtId="184" fontId="58" fillId="53" borderId="50" xfId="0" applyNumberFormat="1" applyFont="1" applyFill="1" applyBorder="1" applyAlignment="1" applyProtection="1">
      <alignment vertical="center"/>
      <protection locked="0"/>
    </xf>
    <xf numFmtId="184" fontId="58" fillId="51" borderId="39" xfId="0" applyNumberFormat="1" applyFont="1" applyFill="1" applyBorder="1" applyAlignment="1" applyProtection="1">
      <alignment vertical="center"/>
    </xf>
    <xf numFmtId="183" fontId="58" fillId="0" borderId="43" xfId="0" applyNumberFormat="1" applyFont="1" applyBorder="1" applyAlignment="1" applyProtection="1">
      <alignment horizontal="right" vertical="center"/>
    </xf>
    <xf numFmtId="183" fontId="58" fillId="0" borderId="44" xfId="0" applyNumberFormat="1" applyFont="1" applyBorder="1" applyAlignment="1" applyProtection="1">
      <alignment horizontal="right" vertical="center"/>
    </xf>
    <xf numFmtId="183" fontId="58" fillId="0" borderId="47" xfId="0" applyNumberFormat="1" applyFont="1" applyBorder="1" applyAlignment="1" applyProtection="1">
      <alignment horizontal="right" vertical="center"/>
    </xf>
    <xf numFmtId="0" fontId="58" fillId="0" borderId="46" xfId="0" applyFont="1" applyFill="1" applyBorder="1" applyAlignment="1" applyProtection="1">
      <alignment horizontal="centerContinuous" wrapText="1"/>
    </xf>
    <xf numFmtId="184" fontId="58" fillId="55" borderId="79" xfId="0" applyNumberFormat="1" applyFont="1" applyFill="1" applyBorder="1" applyAlignment="1" applyProtection="1">
      <alignment vertical="center"/>
    </xf>
    <xf numFmtId="184" fontId="58" fillId="51" borderId="70" xfId="0" applyNumberFormat="1" applyFont="1" applyFill="1" applyBorder="1" applyAlignment="1" applyProtection="1">
      <alignment vertical="center"/>
    </xf>
    <xf numFmtId="183" fontId="58" fillId="0" borderId="45" xfId="0" applyNumberFormat="1" applyFont="1" applyBorder="1" applyAlignment="1" applyProtection="1">
      <alignment horizontal="right" vertical="center"/>
    </xf>
    <xf numFmtId="183" fontId="58" fillId="0" borderId="46" xfId="0" applyNumberFormat="1" applyFont="1" applyBorder="1" applyAlignment="1" applyProtection="1">
      <alignment horizontal="right" vertical="center"/>
    </xf>
    <xf numFmtId="183" fontId="58" fillId="0" borderId="48" xfId="0" applyNumberFormat="1" applyFont="1" applyBorder="1" applyAlignment="1" applyProtection="1">
      <alignment horizontal="right" vertical="center"/>
    </xf>
    <xf numFmtId="3" fontId="59" fillId="51" borderId="70" xfId="0" applyNumberFormat="1" applyFont="1" applyFill="1" applyBorder="1" applyAlignment="1" applyProtection="1">
      <alignment vertical="center"/>
    </xf>
    <xf numFmtId="184" fontId="58" fillId="53" borderId="79" xfId="0" applyNumberFormat="1" applyFont="1" applyFill="1" applyBorder="1" applyAlignment="1" applyProtection="1">
      <alignment vertical="center"/>
      <protection locked="0"/>
    </xf>
    <xf numFmtId="0" fontId="64" fillId="0" borderId="45" xfId="0" applyFont="1" applyFill="1" applyBorder="1" applyAlignment="1" applyProtection="1">
      <alignment horizontal="center" vertical="center" wrapText="1"/>
    </xf>
    <xf numFmtId="0" fontId="65" fillId="0" borderId="46" xfId="0" applyFont="1" applyFill="1" applyBorder="1" applyAlignment="1" applyProtection="1">
      <alignment horizontal="center" vertical="center" wrapText="1"/>
    </xf>
    <xf numFmtId="184" fontId="58" fillId="53" borderId="80" xfId="0" applyNumberFormat="1" applyFont="1" applyFill="1" applyBorder="1" applyAlignment="1" applyProtection="1">
      <alignment vertical="center"/>
      <protection locked="0"/>
    </xf>
    <xf numFmtId="184" fontId="58" fillId="51" borderId="71" xfId="0" applyNumberFormat="1" applyFont="1" applyFill="1" applyBorder="1" applyAlignment="1" applyProtection="1">
      <alignment vertical="center"/>
    </xf>
    <xf numFmtId="3" fontId="59" fillId="0" borderId="52" xfId="0" applyNumberFormat="1" applyFont="1" applyBorder="1" applyAlignment="1" applyProtection="1"/>
    <xf numFmtId="3" fontId="59" fillId="0" borderId="49" xfId="0" applyNumberFormat="1" applyFont="1" applyBorder="1" applyAlignment="1" applyProtection="1"/>
    <xf numFmtId="3" fontId="59" fillId="51" borderId="75" xfId="0" applyNumberFormat="1" applyFont="1" applyFill="1" applyBorder="1" applyAlignment="1" applyProtection="1"/>
    <xf numFmtId="0" fontId="58" fillId="0" borderId="81" xfId="0" applyFont="1" applyBorder="1" applyProtection="1"/>
    <xf numFmtId="0" fontId="58" fillId="0" borderId="82" xfId="0" applyFont="1" applyBorder="1" applyProtection="1"/>
    <xf numFmtId="0" fontId="0" fillId="0" borderId="54" xfId="0" applyFont="1" applyBorder="1" applyAlignment="1" applyProtection="1">
      <alignment horizontal="left" vertical="center" indent="1"/>
    </xf>
    <xf numFmtId="0" fontId="58" fillId="0" borderId="27" xfId="0" applyFont="1" applyBorder="1" applyProtection="1"/>
    <xf numFmtId="0" fontId="58" fillId="0" borderId="0" xfId="0" applyFont="1" applyBorder="1" applyAlignment="1" applyProtection="1">
      <alignment horizontal="center"/>
    </xf>
    <xf numFmtId="0" fontId="58" fillId="0" borderId="83" xfId="0" applyFont="1" applyBorder="1" applyProtection="1"/>
    <xf numFmtId="0" fontId="1" fillId="0" borderId="54" xfId="0" applyFont="1" applyBorder="1" applyAlignment="1" applyProtection="1">
      <alignment horizontal="left" vertical="center" indent="1"/>
    </xf>
    <xf numFmtId="0" fontId="58" fillId="0" borderId="84" xfId="0" applyFont="1" applyBorder="1" applyProtection="1"/>
    <xf numFmtId="0" fontId="1" fillId="0" borderId="0" xfId="0" applyFont="1" applyBorder="1" applyAlignment="1" applyProtection="1">
      <alignment vertical="center"/>
    </xf>
    <xf numFmtId="0" fontId="1" fillId="0" borderId="27" xfId="0" applyFont="1" applyBorder="1" applyAlignment="1" applyProtection="1">
      <alignment vertical="center"/>
    </xf>
    <xf numFmtId="0" fontId="1" fillId="0" borderId="83" xfId="0" applyFont="1" applyBorder="1" applyAlignment="1" applyProtection="1">
      <alignment vertical="center"/>
    </xf>
    <xf numFmtId="0" fontId="1" fillId="0" borderId="8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left" vertical="center"/>
    </xf>
    <xf numFmtId="0" fontId="1" fillId="0" borderId="84" xfId="0" applyFont="1" applyBorder="1" applyAlignment="1" applyProtection="1">
      <alignment horizontal="left" vertical="center"/>
    </xf>
    <xf numFmtId="0" fontId="66" fillId="0" borderId="54" xfId="0" applyFont="1" applyBorder="1" applyAlignment="1" applyProtection="1">
      <alignment horizontal="left" indent="1"/>
    </xf>
    <xf numFmtId="0" fontId="66" fillId="0" borderId="55" xfId="0" applyFont="1" applyBorder="1" applyAlignment="1" applyProtection="1">
      <alignment horizontal="left" indent="1"/>
    </xf>
    <xf numFmtId="0" fontId="58" fillId="0" borderId="40" xfId="0" applyFont="1" applyBorder="1" applyProtection="1"/>
    <xf numFmtId="0" fontId="58" fillId="0" borderId="85" xfId="0" applyFont="1" applyBorder="1" applyProtection="1"/>
    <xf numFmtId="183" fontId="58" fillId="0" borderId="72" xfId="0" applyNumberFormat="1" applyFont="1" applyBorder="1" applyAlignment="1" applyProtection="1">
      <alignment horizontal="right" vertical="center"/>
    </xf>
    <xf numFmtId="183" fontId="58" fillId="0" borderId="73" xfId="0" applyNumberFormat="1" applyFont="1" applyBorder="1" applyAlignment="1" applyProtection="1">
      <alignment horizontal="right" vertical="center"/>
    </xf>
    <xf numFmtId="183" fontId="58" fillId="0" borderId="86" xfId="0" applyNumberFormat="1" applyFont="1" applyBorder="1" applyAlignment="1" applyProtection="1">
      <alignment horizontal="right" vertical="center"/>
    </xf>
    <xf numFmtId="0" fontId="58" fillId="0" borderId="70" xfId="0" applyFont="1" applyBorder="1" applyProtection="1"/>
    <xf numFmtId="0" fontId="58" fillId="0" borderId="71" xfId="0" applyFont="1" applyBorder="1" applyProtection="1"/>
    <xf numFmtId="0" fontId="58" fillId="0" borderId="0" xfId="0" applyFont="1" applyAlignment="1" applyProtection="1">
      <alignment vertical="center"/>
    </xf>
    <xf numFmtId="0" fontId="58" fillId="54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58" fillId="0" borderId="0" xfId="0" applyFont="1" applyFill="1" applyAlignment="1" applyProtection="1">
      <alignment vertical="center"/>
    </xf>
    <xf numFmtId="0" fontId="2" fillId="0" borderId="6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68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" fillId="51" borderId="66" xfId="0" applyFont="1" applyFill="1" applyBorder="1" applyAlignment="1" applyProtection="1">
      <alignment horizontal="center" vertical="center" wrapText="1"/>
    </xf>
    <xf numFmtId="3" fontId="58" fillId="0" borderId="0" xfId="0" applyNumberFormat="1" applyFont="1" applyProtection="1"/>
    <xf numFmtId="0" fontId="0" fillId="0" borderId="0" xfId="0" applyBorder="1"/>
    <xf numFmtId="3" fontId="0" fillId="0" borderId="59" xfId="0" applyNumberFormat="1" applyBorder="1"/>
    <xf numFmtId="0" fontId="58" fillId="0" borderId="56" xfId="0" applyFont="1" applyBorder="1" applyAlignment="1" applyProtection="1">
      <alignment horizontal="center" vertical="center"/>
    </xf>
    <xf numFmtId="0" fontId="58" fillId="0" borderId="46" xfId="0" applyFont="1" applyFill="1" applyBorder="1" applyAlignment="1" applyProtection="1">
      <alignment horizontal="center" vertical="center" wrapText="1"/>
    </xf>
    <xf numFmtId="183" fontId="58" fillId="0" borderId="87" xfId="0" applyNumberFormat="1" applyFont="1" applyBorder="1" applyAlignment="1" applyProtection="1">
      <alignment horizontal="right" vertical="center"/>
    </xf>
    <xf numFmtId="183" fontId="58" fillId="0" borderId="88" xfId="0" applyNumberFormat="1" applyFont="1" applyBorder="1" applyAlignment="1" applyProtection="1">
      <alignment horizontal="right" vertical="center"/>
    </xf>
    <xf numFmtId="183" fontId="58" fillId="0" borderId="89" xfId="0" applyNumberFormat="1" applyFont="1" applyBorder="1" applyAlignment="1" applyProtection="1">
      <alignment horizontal="right" vertical="center"/>
    </xf>
    <xf numFmtId="172" fontId="58" fillId="0" borderId="90" xfId="0" applyNumberFormat="1" applyFont="1" applyBorder="1" applyAlignment="1" applyProtection="1">
      <alignment horizontal="right" vertical="center"/>
    </xf>
    <xf numFmtId="183" fontId="59" fillId="51" borderId="91" xfId="0" applyNumberFormat="1" applyFont="1" applyFill="1" applyBorder="1" applyAlignment="1" applyProtection="1">
      <alignment horizontal="right"/>
    </xf>
    <xf numFmtId="0" fontId="58" fillId="0" borderId="46" xfId="0" applyFont="1" applyFill="1" applyBorder="1" applyAlignment="1" applyProtection="1">
      <alignment horizontal="center" vertical="center" wrapText="1"/>
    </xf>
    <xf numFmtId="0" fontId="2" fillId="0" borderId="92" xfId="0" applyFont="1" applyBorder="1" applyAlignment="1" applyProtection="1">
      <alignment horizontal="center" vertical="center" wrapText="1"/>
    </xf>
    <xf numFmtId="3" fontId="58" fillId="0" borderId="93" xfId="0" applyNumberFormat="1" applyFont="1" applyBorder="1" applyAlignment="1" applyProtection="1">
      <alignment horizontal="right" vertical="center"/>
    </xf>
    <xf numFmtId="0" fontId="58" fillId="0" borderId="73" xfId="0" applyFont="1" applyFill="1" applyBorder="1" applyAlignment="1" applyProtection="1">
      <alignment horizontal="centerContinuous" wrapText="1"/>
    </xf>
    <xf numFmtId="0" fontId="58" fillId="0" borderId="73" xfId="0" applyFont="1" applyFill="1" applyBorder="1" applyAlignment="1" applyProtection="1">
      <alignment horizontal="center" vertical="center" wrapText="1"/>
    </xf>
    <xf numFmtId="0" fontId="58" fillId="0" borderId="46" xfId="0" applyFont="1" applyFill="1" applyBorder="1" applyAlignment="1" applyProtection="1">
      <alignment horizontal="center" vertical="center" wrapText="1"/>
    </xf>
    <xf numFmtId="0" fontId="2" fillId="0" borderId="94" xfId="0" applyFont="1" applyBorder="1" applyAlignment="1">
      <alignment horizontal="left"/>
    </xf>
    <xf numFmtId="0" fontId="2" fillId="0" borderId="95" xfId="0" applyFont="1" applyBorder="1" applyAlignment="1">
      <alignment horizontal="left"/>
    </xf>
    <xf numFmtId="0" fontId="2" fillId="0" borderId="96" xfId="0" applyFont="1" applyBorder="1" applyAlignment="1">
      <alignment horizontal="left"/>
    </xf>
    <xf numFmtId="0" fontId="0" fillId="0" borderId="94" xfId="0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97" xfId="0" applyBorder="1" applyAlignment="1">
      <alignment horizontal="left"/>
    </xf>
    <xf numFmtId="0" fontId="0" fillId="0" borderId="98" xfId="0" applyBorder="1" applyAlignment="1">
      <alignment horizontal="left"/>
    </xf>
    <xf numFmtId="0" fontId="0" fillId="53" borderId="94" xfId="0" applyFill="1" applyBorder="1" applyAlignment="1" applyProtection="1">
      <alignment horizontal="left"/>
      <protection locked="0"/>
    </xf>
    <xf numFmtId="0" fontId="0" fillId="53" borderId="95" xfId="0" applyFill="1" applyBorder="1" applyAlignment="1" applyProtection="1">
      <alignment horizontal="left"/>
      <protection locked="0"/>
    </xf>
    <xf numFmtId="0" fontId="0" fillId="53" borderId="96" xfId="0" applyFill="1" applyBorder="1" applyAlignment="1" applyProtection="1">
      <alignment horizontal="left"/>
      <protection locked="0"/>
    </xf>
    <xf numFmtId="0" fontId="58" fillId="0" borderId="46" xfId="0" applyFont="1" applyFill="1" applyBorder="1" applyAlignment="1" applyProtection="1">
      <alignment horizontal="center" vertical="center" wrapText="1"/>
    </xf>
    <xf numFmtId="0" fontId="2" fillId="53" borderId="51" xfId="0" applyFont="1" applyFill="1" applyBorder="1" applyAlignment="1" applyProtection="1">
      <protection locked="0"/>
    </xf>
    <xf numFmtId="0" fontId="2" fillId="53" borderId="49" xfId="0" applyFont="1" applyFill="1" applyBorder="1" applyAlignment="1" applyProtection="1">
      <protection locked="0"/>
    </xf>
    <xf numFmtId="0" fontId="2" fillId="53" borderId="52" xfId="0" applyFont="1" applyFill="1" applyBorder="1" applyAlignment="1" applyProtection="1">
      <protection locked="0"/>
    </xf>
    <xf numFmtId="0" fontId="58" fillId="0" borderId="46" xfId="0" applyFont="1" applyFill="1" applyBorder="1" applyAlignment="1" applyProtection="1">
      <alignment horizontal="center" wrapText="1"/>
    </xf>
    <xf numFmtId="0" fontId="62" fillId="0" borderId="0" xfId="0" applyFont="1" applyAlignment="1">
      <alignment horizontal="center"/>
    </xf>
    <xf numFmtId="0" fontId="61" fillId="54" borderId="0" xfId="0" applyFont="1" applyFill="1" applyAlignment="1">
      <alignment horizontal="center"/>
    </xf>
  </cellXfs>
  <cellStyles count="36577">
    <cellStyle name="_Schedules" xfId="2"/>
    <cellStyle name="=C:\WINNT35\SYSTEM32\COMMAND.COM" xfId="3"/>
    <cellStyle name="=C:\WINNT35\SYSTEM32\COMMAND.COM 10" xfId="4"/>
    <cellStyle name="=C:\WINNT35\SYSTEM32\COMMAND.COM 10 2" xfId="1154"/>
    <cellStyle name="=C:\WINNT35\SYSTEM32\COMMAND.COM 10 2 2" xfId="29864"/>
    <cellStyle name="=C:\WINNT35\SYSTEM32\COMMAND.COM 10 2 3" xfId="22472"/>
    <cellStyle name="=C:\WINNT35\SYSTEM32\COMMAND.COM 10 3" xfId="1155"/>
    <cellStyle name="=C:\WINNT35\SYSTEM32\COMMAND.COM 10 3 2" xfId="29865"/>
    <cellStyle name="=C:\WINNT35\SYSTEM32\COMMAND.COM 10 3 3" xfId="22473"/>
    <cellStyle name="=C:\WINNT35\SYSTEM32\COMMAND.COM 10 4" xfId="29042"/>
    <cellStyle name="=C:\WINNT35\SYSTEM32\COMMAND.COM 10 5" xfId="21654"/>
    <cellStyle name="=C:\WINNT35\SYSTEM32\COMMAND.COM 11" xfId="5"/>
    <cellStyle name="=C:\WINNT35\SYSTEM32\COMMAND.COM 11 2" xfId="1156"/>
    <cellStyle name="=C:\WINNT35\SYSTEM32\COMMAND.COM 11 2 2" xfId="29866"/>
    <cellStyle name="=C:\WINNT35\SYSTEM32\COMMAND.COM 11 2 3" xfId="22474"/>
    <cellStyle name="=C:\WINNT35\SYSTEM32\COMMAND.COM 11 3" xfId="1157"/>
    <cellStyle name="=C:\WINNT35\SYSTEM32\COMMAND.COM 11 3 2" xfId="29867"/>
    <cellStyle name="=C:\WINNT35\SYSTEM32\COMMAND.COM 11 3 3" xfId="22475"/>
    <cellStyle name="=C:\WINNT35\SYSTEM32\COMMAND.COM 11 4" xfId="29043"/>
    <cellStyle name="=C:\WINNT35\SYSTEM32\COMMAND.COM 11 5" xfId="21655"/>
    <cellStyle name="=C:\WINNT35\SYSTEM32\COMMAND.COM 12" xfId="6"/>
    <cellStyle name="=C:\WINNT35\SYSTEM32\COMMAND.COM 12 2" xfId="1158"/>
    <cellStyle name="=C:\WINNT35\SYSTEM32\COMMAND.COM 12 2 2" xfId="29868"/>
    <cellStyle name="=C:\WINNT35\SYSTEM32\COMMAND.COM 12 2 3" xfId="22476"/>
    <cellStyle name="=C:\WINNT35\SYSTEM32\COMMAND.COM 12 3" xfId="1159"/>
    <cellStyle name="=C:\WINNT35\SYSTEM32\COMMAND.COM 12 3 2" xfId="29869"/>
    <cellStyle name="=C:\WINNT35\SYSTEM32\COMMAND.COM 12 3 3" xfId="22477"/>
    <cellStyle name="=C:\WINNT35\SYSTEM32\COMMAND.COM 12 4" xfId="29044"/>
    <cellStyle name="=C:\WINNT35\SYSTEM32\COMMAND.COM 12 5" xfId="21656"/>
    <cellStyle name="=C:\WINNT35\SYSTEM32\COMMAND.COM 13" xfId="7"/>
    <cellStyle name="=C:\WINNT35\SYSTEM32\COMMAND.COM 13 2" xfId="1160"/>
    <cellStyle name="=C:\WINNT35\SYSTEM32\COMMAND.COM 13 2 2" xfId="29870"/>
    <cellStyle name="=C:\WINNT35\SYSTEM32\COMMAND.COM 13 2 3" xfId="22478"/>
    <cellStyle name="=C:\WINNT35\SYSTEM32\COMMAND.COM 13 3" xfId="1161"/>
    <cellStyle name="=C:\WINNT35\SYSTEM32\COMMAND.COM 13 3 2" xfId="29871"/>
    <cellStyle name="=C:\WINNT35\SYSTEM32\COMMAND.COM 13 3 3" xfId="22479"/>
    <cellStyle name="=C:\WINNT35\SYSTEM32\COMMAND.COM 13 4" xfId="29045"/>
    <cellStyle name="=C:\WINNT35\SYSTEM32\COMMAND.COM 13 5" xfId="21657"/>
    <cellStyle name="=C:\WINNT35\SYSTEM32\COMMAND.COM 14" xfId="8"/>
    <cellStyle name="=C:\WINNT35\SYSTEM32\COMMAND.COM 14 2" xfId="1162"/>
    <cellStyle name="=C:\WINNT35\SYSTEM32\COMMAND.COM 14 2 2" xfId="29872"/>
    <cellStyle name="=C:\WINNT35\SYSTEM32\COMMAND.COM 14 2 3" xfId="22480"/>
    <cellStyle name="=C:\WINNT35\SYSTEM32\COMMAND.COM 14 3" xfId="1163"/>
    <cellStyle name="=C:\WINNT35\SYSTEM32\COMMAND.COM 14 3 2" xfId="29873"/>
    <cellStyle name="=C:\WINNT35\SYSTEM32\COMMAND.COM 14 3 3" xfId="22481"/>
    <cellStyle name="=C:\WINNT35\SYSTEM32\COMMAND.COM 14 4" xfId="29046"/>
    <cellStyle name="=C:\WINNT35\SYSTEM32\COMMAND.COM 14 5" xfId="21658"/>
    <cellStyle name="=C:\WINNT35\SYSTEM32\COMMAND.COM 15" xfId="9"/>
    <cellStyle name="=C:\WINNT35\SYSTEM32\COMMAND.COM 15 2" xfId="1164"/>
    <cellStyle name="=C:\WINNT35\SYSTEM32\COMMAND.COM 15 2 2" xfId="29874"/>
    <cellStyle name="=C:\WINNT35\SYSTEM32\COMMAND.COM 15 2 3" xfId="22482"/>
    <cellStyle name="=C:\WINNT35\SYSTEM32\COMMAND.COM 15 3" xfId="1165"/>
    <cellStyle name="=C:\WINNT35\SYSTEM32\COMMAND.COM 15 3 2" xfId="29875"/>
    <cellStyle name="=C:\WINNT35\SYSTEM32\COMMAND.COM 15 3 3" xfId="22483"/>
    <cellStyle name="=C:\WINNT35\SYSTEM32\COMMAND.COM 15 4" xfId="29047"/>
    <cellStyle name="=C:\WINNT35\SYSTEM32\COMMAND.COM 15 5" xfId="21659"/>
    <cellStyle name="=C:\WINNT35\SYSTEM32\COMMAND.COM 16" xfId="10"/>
    <cellStyle name="=C:\WINNT35\SYSTEM32\COMMAND.COM 16 2" xfId="1166"/>
    <cellStyle name="=C:\WINNT35\SYSTEM32\COMMAND.COM 16 2 2" xfId="29876"/>
    <cellStyle name="=C:\WINNT35\SYSTEM32\COMMAND.COM 16 2 3" xfId="22484"/>
    <cellStyle name="=C:\WINNT35\SYSTEM32\COMMAND.COM 16 3" xfId="1167"/>
    <cellStyle name="=C:\WINNT35\SYSTEM32\COMMAND.COM 16 3 2" xfId="29877"/>
    <cellStyle name="=C:\WINNT35\SYSTEM32\COMMAND.COM 16 3 3" xfId="22485"/>
    <cellStyle name="=C:\WINNT35\SYSTEM32\COMMAND.COM 16 4" xfId="29048"/>
    <cellStyle name="=C:\WINNT35\SYSTEM32\COMMAND.COM 16 5" xfId="21660"/>
    <cellStyle name="=C:\WINNT35\SYSTEM32\COMMAND.COM 17" xfId="11"/>
    <cellStyle name="=C:\WINNT35\SYSTEM32\COMMAND.COM 17 2" xfId="1168"/>
    <cellStyle name="=C:\WINNT35\SYSTEM32\COMMAND.COM 17 2 2" xfId="29878"/>
    <cellStyle name="=C:\WINNT35\SYSTEM32\COMMAND.COM 17 2 3" xfId="22486"/>
    <cellStyle name="=C:\WINNT35\SYSTEM32\COMMAND.COM 17 3" xfId="1169"/>
    <cellStyle name="=C:\WINNT35\SYSTEM32\COMMAND.COM 17 3 2" xfId="29879"/>
    <cellStyle name="=C:\WINNT35\SYSTEM32\COMMAND.COM 17 3 3" xfId="22487"/>
    <cellStyle name="=C:\WINNT35\SYSTEM32\COMMAND.COM 17 4" xfId="29049"/>
    <cellStyle name="=C:\WINNT35\SYSTEM32\COMMAND.COM 17 5" xfId="21661"/>
    <cellStyle name="=C:\WINNT35\SYSTEM32\COMMAND.COM 18" xfId="12"/>
    <cellStyle name="=C:\WINNT35\SYSTEM32\COMMAND.COM 18 2" xfId="1170"/>
    <cellStyle name="=C:\WINNT35\SYSTEM32\COMMAND.COM 18 2 2" xfId="29880"/>
    <cellStyle name="=C:\WINNT35\SYSTEM32\COMMAND.COM 18 2 3" xfId="22488"/>
    <cellStyle name="=C:\WINNT35\SYSTEM32\COMMAND.COM 18 3" xfId="1171"/>
    <cellStyle name="=C:\WINNT35\SYSTEM32\COMMAND.COM 18 3 2" xfId="29881"/>
    <cellStyle name="=C:\WINNT35\SYSTEM32\COMMAND.COM 18 3 3" xfId="22489"/>
    <cellStyle name="=C:\WINNT35\SYSTEM32\COMMAND.COM 18 4" xfId="29050"/>
    <cellStyle name="=C:\WINNT35\SYSTEM32\COMMAND.COM 18 5" xfId="21662"/>
    <cellStyle name="=C:\WINNT35\SYSTEM32\COMMAND.COM 19" xfId="13"/>
    <cellStyle name="=C:\WINNT35\SYSTEM32\COMMAND.COM 19 2" xfId="1172"/>
    <cellStyle name="=C:\WINNT35\SYSTEM32\COMMAND.COM 19 2 2" xfId="29882"/>
    <cellStyle name="=C:\WINNT35\SYSTEM32\COMMAND.COM 19 2 3" xfId="22490"/>
    <cellStyle name="=C:\WINNT35\SYSTEM32\COMMAND.COM 19 3" xfId="1173"/>
    <cellStyle name="=C:\WINNT35\SYSTEM32\COMMAND.COM 19 3 2" xfId="29883"/>
    <cellStyle name="=C:\WINNT35\SYSTEM32\COMMAND.COM 19 3 3" xfId="22491"/>
    <cellStyle name="=C:\WINNT35\SYSTEM32\COMMAND.COM 19 4" xfId="29051"/>
    <cellStyle name="=C:\WINNT35\SYSTEM32\COMMAND.COM 19 5" xfId="21663"/>
    <cellStyle name="=C:\WINNT35\SYSTEM32\COMMAND.COM 2" xfId="14"/>
    <cellStyle name="=C:\WINNT35\SYSTEM32\COMMAND.COM 2 10" xfId="15"/>
    <cellStyle name="=C:\WINNT35\SYSTEM32\COMMAND.COM 2 10 2" xfId="1174"/>
    <cellStyle name="=C:\WINNT35\SYSTEM32\COMMAND.COM 2 10 2 2" xfId="29884"/>
    <cellStyle name="=C:\WINNT35\SYSTEM32\COMMAND.COM 2 10 2 3" xfId="22492"/>
    <cellStyle name="=C:\WINNT35\SYSTEM32\COMMAND.COM 2 10 3" xfId="1175"/>
    <cellStyle name="=C:\WINNT35\SYSTEM32\COMMAND.COM 2 10 3 2" xfId="29885"/>
    <cellStyle name="=C:\WINNT35\SYSTEM32\COMMAND.COM 2 10 3 3" xfId="22493"/>
    <cellStyle name="=C:\WINNT35\SYSTEM32\COMMAND.COM 2 10 4" xfId="29053"/>
    <cellStyle name="=C:\WINNT35\SYSTEM32\COMMAND.COM 2 10 5" xfId="21665"/>
    <cellStyle name="=C:\WINNT35\SYSTEM32\COMMAND.COM 2 11" xfId="16"/>
    <cellStyle name="=C:\WINNT35\SYSTEM32\COMMAND.COM 2 11 2" xfId="1176"/>
    <cellStyle name="=C:\WINNT35\SYSTEM32\COMMAND.COM 2 11 2 2" xfId="29886"/>
    <cellStyle name="=C:\WINNT35\SYSTEM32\COMMAND.COM 2 11 2 3" xfId="22494"/>
    <cellStyle name="=C:\WINNT35\SYSTEM32\COMMAND.COM 2 11 3" xfId="1177"/>
    <cellStyle name="=C:\WINNT35\SYSTEM32\COMMAND.COM 2 11 3 2" xfId="29887"/>
    <cellStyle name="=C:\WINNT35\SYSTEM32\COMMAND.COM 2 11 3 3" xfId="22495"/>
    <cellStyle name="=C:\WINNT35\SYSTEM32\COMMAND.COM 2 11 4" xfId="29054"/>
    <cellStyle name="=C:\WINNT35\SYSTEM32\COMMAND.COM 2 11 5" xfId="21666"/>
    <cellStyle name="=C:\WINNT35\SYSTEM32\COMMAND.COM 2 12" xfId="17"/>
    <cellStyle name="=C:\WINNT35\SYSTEM32\COMMAND.COM 2 12 2" xfId="1178"/>
    <cellStyle name="=C:\WINNT35\SYSTEM32\COMMAND.COM 2 12 2 2" xfId="29888"/>
    <cellStyle name="=C:\WINNT35\SYSTEM32\COMMAND.COM 2 12 2 3" xfId="22496"/>
    <cellStyle name="=C:\WINNT35\SYSTEM32\COMMAND.COM 2 12 3" xfId="1179"/>
    <cellStyle name="=C:\WINNT35\SYSTEM32\COMMAND.COM 2 12 3 2" xfId="29889"/>
    <cellStyle name="=C:\WINNT35\SYSTEM32\COMMAND.COM 2 12 3 3" xfId="22497"/>
    <cellStyle name="=C:\WINNT35\SYSTEM32\COMMAND.COM 2 12 4" xfId="29055"/>
    <cellStyle name="=C:\WINNT35\SYSTEM32\COMMAND.COM 2 12 5" xfId="21667"/>
    <cellStyle name="=C:\WINNT35\SYSTEM32\COMMAND.COM 2 13" xfId="18"/>
    <cellStyle name="=C:\WINNT35\SYSTEM32\COMMAND.COM 2 13 2" xfId="1180"/>
    <cellStyle name="=C:\WINNT35\SYSTEM32\COMMAND.COM 2 13 2 2" xfId="29890"/>
    <cellStyle name="=C:\WINNT35\SYSTEM32\COMMAND.COM 2 13 2 3" xfId="22498"/>
    <cellStyle name="=C:\WINNT35\SYSTEM32\COMMAND.COM 2 13 3" xfId="1181"/>
    <cellStyle name="=C:\WINNT35\SYSTEM32\COMMAND.COM 2 13 3 2" xfId="29891"/>
    <cellStyle name="=C:\WINNT35\SYSTEM32\COMMAND.COM 2 13 3 3" xfId="22499"/>
    <cellStyle name="=C:\WINNT35\SYSTEM32\COMMAND.COM 2 13 4" xfId="29056"/>
    <cellStyle name="=C:\WINNT35\SYSTEM32\COMMAND.COM 2 13 5" xfId="21668"/>
    <cellStyle name="=C:\WINNT35\SYSTEM32\COMMAND.COM 2 14" xfId="19"/>
    <cellStyle name="=C:\WINNT35\SYSTEM32\COMMAND.COM 2 14 2" xfId="1182"/>
    <cellStyle name="=C:\WINNT35\SYSTEM32\COMMAND.COM 2 14 2 2" xfId="29892"/>
    <cellStyle name="=C:\WINNT35\SYSTEM32\COMMAND.COM 2 14 2 3" xfId="22500"/>
    <cellStyle name="=C:\WINNT35\SYSTEM32\COMMAND.COM 2 14 3" xfId="1183"/>
    <cellStyle name="=C:\WINNT35\SYSTEM32\COMMAND.COM 2 14 3 2" xfId="29893"/>
    <cellStyle name="=C:\WINNT35\SYSTEM32\COMMAND.COM 2 14 3 3" xfId="22501"/>
    <cellStyle name="=C:\WINNT35\SYSTEM32\COMMAND.COM 2 14 4" xfId="29057"/>
    <cellStyle name="=C:\WINNT35\SYSTEM32\COMMAND.COM 2 14 5" xfId="21669"/>
    <cellStyle name="=C:\WINNT35\SYSTEM32\COMMAND.COM 2 15" xfId="20"/>
    <cellStyle name="=C:\WINNT35\SYSTEM32\COMMAND.COM 2 15 2" xfId="1184"/>
    <cellStyle name="=C:\WINNT35\SYSTEM32\COMMAND.COM 2 15 2 2" xfId="29894"/>
    <cellStyle name="=C:\WINNT35\SYSTEM32\COMMAND.COM 2 15 2 3" xfId="22502"/>
    <cellStyle name="=C:\WINNT35\SYSTEM32\COMMAND.COM 2 15 3" xfId="1185"/>
    <cellStyle name="=C:\WINNT35\SYSTEM32\COMMAND.COM 2 15 3 2" xfId="29895"/>
    <cellStyle name="=C:\WINNT35\SYSTEM32\COMMAND.COM 2 15 3 3" xfId="22503"/>
    <cellStyle name="=C:\WINNT35\SYSTEM32\COMMAND.COM 2 15 4" xfId="29058"/>
    <cellStyle name="=C:\WINNT35\SYSTEM32\COMMAND.COM 2 15 5" xfId="21670"/>
    <cellStyle name="=C:\WINNT35\SYSTEM32\COMMAND.COM 2 16" xfId="21"/>
    <cellStyle name="=C:\WINNT35\SYSTEM32\COMMAND.COM 2 16 2" xfId="1186"/>
    <cellStyle name="=C:\WINNT35\SYSTEM32\COMMAND.COM 2 16 2 2" xfId="29896"/>
    <cellStyle name="=C:\WINNT35\SYSTEM32\COMMAND.COM 2 16 2 3" xfId="22504"/>
    <cellStyle name="=C:\WINNT35\SYSTEM32\COMMAND.COM 2 16 3" xfId="1187"/>
    <cellStyle name="=C:\WINNT35\SYSTEM32\COMMAND.COM 2 16 3 2" xfId="29897"/>
    <cellStyle name="=C:\WINNT35\SYSTEM32\COMMAND.COM 2 16 3 3" xfId="22505"/>
    <cellStyle name="=C:\WINNT35\SYSTEM32\COMMAND.COM 2 16 4" xfId="29059"/>
    <cellStyle name="=C:\WINNT35\SYSTEM32\COMMAND.COM 2 16 5" xfId="21671"/>
    <cellStyle name="=C:\WINNT35\SYSTEM32\COMMAND.COM 2 17" xfId="22"/>
    <cellStyle name="=C:\WINNT35\SYSTEM32\COMMAND.COM 2 17 2" xfId="1188"/>
    <cellStyle name="=C:\WINNT35\SYSTEM32\COMMAND.COM 2 17 2 2" xfId="29898"/>
    <cellStyle name="=C:\WINNT35\SYSTEM32\COMMAND.COM 2 17 2 3" xfId="22506"/>
    <cellStyle name="=C:\WINNT35\SYSTEM32\COMMAND.COM 2 17 3" xfId="1189"/>
    <cellStyle name="=C:\WINNT35\SYSTEM32\COMMAND.COM 2 17 3 2" xfId="29899"/>
    <cellStyle name="=C:\WINNT35\SYSTEM32\COMMAND.COM 2 17 3 3" xfId="22507"/>
    <cellStyle name="=C:\WINNT35\SYSTEM32\COMMAND.COM 2 17 4" xfId="29060"/>
    <cellStyle name="=C:\WINNT35\SYSTEM32\COMMAND.COM 2 17 5" xfId="21672"/>
    <cellStyle name="=C:\WINNT35\SYSTEM32\COMMAND.COM 2 18" xfId="23"/>
    <cellStyle name="=C:\WINNT35\SYSTEM32\COMMAND.COM 2 18 2" xfId="1190"/>
    <cellStyle name="=C:\WINNT35\SYSTEM32\COMMAND.COM 2 18 2 2" xfId="29900"/>
    <cellStyle name="=C:\WINNT35\SYSTEM32\COMMAND.COM 2 18 2 3" xfId="22508"/>
    <cellStyle name="=C:\WINNT35\SYSTEM32\COMMAND.COM 2 18 3" xfId="1191"/>
    <cellStyle name="=C:\WINNT35\SYSTEM32\COMMAND.COM 2 18 3 2" xfId="29901"/>
    <cellStyle name="=C:\WINNT35\SYSTEM32\COMMAND.COM 2 18 3 3" xfId="22509"/>
    <cellStyle name="=C:\WINNT35\SYSTEM32\COMMAND.COM 2 18 4" xfId="29061"/>
    <cellStyle name="=C:\WINNT35\SYSTEM32\COMMAND.COM 2 18 5" xfId="21673"/>
    <cellStyle name="=C:\WINNT35\SYSTEM32\COMMAND.COM 2 19" xfId="24"/>
    <cellStyle name="=C:\WINNT35\SYSTEM32\COMMAND.COM 2 19 2" xfId="1192"/>
    <cellStyle name="=C:\WINNT35\SYSTEM32\COMMAND.COM 2 19 2 2" xfId="29902"/>
    <cellStyle name="=C:\WINNT35\SYSTEM32\COMMAND.COM 2 19 2 3" xfId="22510"/>
    <cellStyle name="=C:\WINNT35\SYSTEM32\COMMAND.COM 2 19 3" xfId="1193"/>
    <cellStyle name="=C:\WINNT35\SYSTEM32\COMMAND.COM 2 19 3 2" xfId="29903"/>
    <cellStyle name="=C:\WINNT35\SYSTEM32\COMMAND.COM 2 19 3 3" xfId="22511"/>
    <cellStyle name="=C:\WINNT35\SYSTEM32\COMMAND.COM 2 19 4" xfId="29062"/>
    <cellStyle name="=C:\WINNT35\SYSTEM32\COMMAND.COM 2 19 5" xfId="21674"/>
    <cellStyle name="=C:\WINNT35\SYSTEM32\COMMAND.COM 2 2" xfId="25"/>
    <cellStyle name="=C:\WINNT35\SYSTEM32\COMMAND.COM 2 2 2" xfId="1194"/>
    <cellStyle name="=C:\WINNT35\SYSTEM32\COMMAND.COM 2 2 2 2" xfId="29904"/>
    <cellStyle name="=C:\WINNT35\SYSTEM32\COMMAND.COM 2 2 2 3" xfId="22512"/>
    <cellStyle name="=C:\WINNT35\SYSTEM32\COMMAND.COM 2 2 3" xfId="1195"/>
    <cellStyle name="=C:\WINNT35\SYSTEM32\COMMAND.COM 2 2 3 2" xfId="29905"/>
    <cellStyle name="=C:\WINNT35\SYSTEM32\COMMAND.COM 2 2 3 3" xfId="22513"/>
    <cellStyle name="=C:\WINNT35\SYSTEM32\COMMAND.COM 2 2 4" xfId="29063"/>
    <cellStyle name="=C:\WINNT35\SYSTEM32\COMMAND.COM 2 2 5" xfId="21675"/>
    <cellStyle name="=C:\WINNT35\SYSTEM32\COMMAND.COM 2 20" xfId="26"/>
    <cellStyle name="=C:\WINNT35\SYSTEM32\COMMAND.COM 2 20 2" xfId="1196"/>
    <cellStyle name="=C:\WINNT35\SYSTEM32\COMMAND.COM 2 20 2 2" xfId="29906"/>
    <cellStyle name="=C:\WINNT35\SYSTEM32\COMMAND.COM 2 20 2 3" xfId="22514"/>
    <cellStyle name="=C:\WINNT35\SYSTEM32\COMMAND.COM 2 20 3" xfId="1197"/>
    <cellStyle name="=C:\WINNT35\SYSTEM32\COMMAND.COM 2 20 3 2" xfId="29907"/>
    <cellStyle name="=C:\WINNT35\SYSTEM32\COMMAND.COM 2 20 3 3" xfId="22515"/>
    <cellStyle name="=C:\WINNT35\SYSTEM32\COMMAND.COM 2 20 4" xfId="29064"/>
    <cellStyle name="=C:\WINNT35\SYSTEM32\COMMAND.COM 2 20 5" xfId="21676"/>
    <cellStyle name="=C:\WINNT35\SYSTEM32\COMMAND.COM 2 21" xfId="27"/>
    <cellStyle name="=C:\WINNT35\SYSTEM32\COMMAND.COM 2 21 2" xfId="1198"/>
    <cellStyle name="=C:\WINNT35\SYSTEM32\COMMAND.COM 2 21 2 2" xfId="29908"/>
    <cellStyle name="=C:\WINNT35\SYSTEM32\COMMAND.COM 2 21 2 3" xfId="22516"/>
    <cellStyle name="=C:\WINNT35\SYSTEM32\COMMAND.COM 2 21 3" xfId="1199"/>
    <cellStyle name="=C:\WINNT35\SYSTEM32\COMMAND.COM 2 21 3 2" xfId="29909"/>
    <cellStyle name="=C:\WINNT35\SYSTEM32\COMMAND.COM 2 21 3 3" xfId="22517"/>
    <cellStyle name="=C:\WINNT35\SYSTEM32\COMMAND.COM 2 21 4" xfId="29065"/>
    <cellStyle name="=C:\WINNT35\SYSTEM32\COMMAND.COM 2 21 5" xfId="21677"/>
    <cellStyle name="=C:\WINNT35\SYSTEM32\COMMAND.COM 2 22" xfId="28"/>
    <cellStyle name="=C:\WINNT35\SYSTEM32\COMMAND.COM 2 22 2" xfId="1200"/>
    <cellStyle name="=C:\WINNT35\SYSTEM32\COMMAND.COM 2 22 2 2" xfId="29910"/>
    <cellStyle name="=C:\WINNT35\SYSTEM32\COMMAND.COM 2 22 2 3" xfId="22518"/>
    <cellStyle name="=C:\WINNT35\SYSTEM32\COMMAND.COM 2 22 3" xfId="1201"/>
    <cellStyle name="=C:\WINNT35\SYSTEM32\COMMAND.COM 2 22 3 2" xfId="29911"/>
    <cellStyle name="=C:\WINNT35\SYSTEM32\COMMAND.COM 2 22 3 3" xfId="22519"/>
    <cellStyle name="=C:\WINNT35\SYSTEM32\COMMAND.COM 2 22 4" xfId="29066"/>
    <cellStyle name="=C:\WINNT35\SYSTEM32\COMMAND.COM 2 22 5" xfId="21678"/>
    <cellStyle name="=C:\WINNT35\SYSTEM32\COMMAND.COM 2 23" xfId="29"/>
    <cellStyle name="=C:\WINNT35\SYSTEM32\COMMAND.COM 2 23 2" xfId="1202"/>
    <cellStyle name="=C:\WINNT35\SYSTEM32\COMMAND.COM 2 23 2 2" xfId="29912"/>
    <cellStyle name="=C:\WINNT35\SYSTEM32\COMMAND.COM 2 23 2 3" xfId="22520"/>
    <cellStyle name="=C:\WINNT35\SYSTEM32\COMMAND.COM 2 23 3" xfId="1203"/>
    <cellStyle name="=C:\WINNT35\SYSTEM32\COMMAND.COM 2 23 3 2" xfId="29913"/>
    <cellStyle name="=C:\WINNT35\SYSTEM32\COMMAND.COM 2 23 3 3" xfId="22521"/>
    <cellStyle name="=C:\WINNT35\SYSTEM32\COMMAND.COM 2 23 4" xfId="29067"/>
    <cellStyle name="=C:\WINNT35\SYSTEM32\COMMAND.COM 2 23 5" xfId="21679"/>
    <cellStyle name="=C:\WINNT35\SYSTEM32\COMMAND.COM 2 24" xfId="30"/>
    <cellStyle name="=C:\WINNT35\SYSTEM32\COMMAND.COM 2 24 2" xfId="1204"/>
    <cellStyle name="=C:\WINNT35\SYSTEM32\COMMAND.COM 2 24 2 2" xfId="29914"/>
    <cellStyle name="=C:\WINNT35\SYSTEM32\COMMAND.COM 2 24 2 3" xfId="22522"/>
    <cellStyle name="=C:\WINNT35\SYSTEM32\COMMAND.COM 2 24 3" xfId="1205"/>
    <cellStyle name="=C:\WINNT35\SYSTEM32\COMMAND.COM 2 24 3 2" xfId="29915"/>
    <cellStyle name="=C:\WINNT35\SYSTEM32\COMMAND.COM 2 24 3 3" xfId="22523"/>
    <cellStyle name="=C:\WINNT35\SYSTEM32\COMMAND.COM 2 24 4" xfId="29068"/>
    <cellStyle name="=C:\WINNT35\SYSTEM32\COMMAND.COM 2 24 5" xfId="21680"/>
    <cellStyle name="=C:\WINNT35\SYSTEM32\COMMAND.COM 2 25" xfId="31"/>
    <cellStyle name="=C:\WINNT35\SYSTEM32\COMMAND.COM 2 25 2" xfId="1206"/>
    <cellStyle name="=C:\WINNT35\SYSTEM32\COMMAND.COM 2 25 2 2" xfId="29916"/>
    <cellStyle name="=C:\WINNT35\SYSTEM32\COMMAND.COM 2 25 2 3" xfId="22524"/>
    <cellStyle name="=C:\WINNT35\SYSTEM32\COMMAND.COM 2 25 3" xfId="1207"/>
    <cellStyle name="=C:\WINNT35\SYSTEM32\COMMAND.COM 2 25 3 2" xfId="29917"/>
    <cellStyle name="=C:\WINNT35\SYSTEM32\COMMAND.COM 2 25 3 3" xfId="22525"/>
    <cellStyle name="=C:\WINNT35\SYSTEM32\COMMAND.COM 2 25 4" xfId="29069"/>
    <cellStyle name="=C:\WINNT35\SYSTEM32\COMMAND.COM 2 25 5" xfId="21681"/>
    <cellStyle name="=C:\WINNT35\SYSTEM32\COMMAND.COM 2 26" xfId="32"/>
    <cellStyle name="=C:\WINNT35\SYSTEM32\COMMAND.COM 2 26 2" xfId="1208"/>
    <cellStyle name="=C:\WINNT35\SYSTEM32\COMMAND.COM 2 26 2 2" xfId="29918"/>
    <cellStyle name="=C:\WINNT35\SYSTEM32\COMMAND.COM 2 26 2 3" xfId="22526"/>
    <cellStyle name="=C:\WINNT35\SYSTEM32\COMMAND.COM 2 26 3" xfId="1209"/>
    <cellStyle name="=C:\WINNT35\SYSTEM32\COMMAND.COM 2 26 3 2" xfId="29919"/>
    <cellStyle name="=C:\WINNT35\SYSTEM32\COMMAND.COM 2 26 3 3" xfId="22527"/>
    <cellStyle name="=C:\WINNT35\SYSTEM32\COMMAND.COM 2 26 4" xfId="29070"/>
    <cellStyle name="=C:\WINNT35\SYSTEM32\COMMAND.COM 2 26 5" xfId="21682"/>
    <cellStyle name="=C:\WINNT35\SYSTEM32\COMMAND.COM 2 27" xfId="33"/>
    <cellStyle name="=C:\WINNT35\SYSTEM32\COMMAND.COM 2 27 2" xfId="1210"/>
    <cellStyle name="=C:\WINNT35\SYSTEM32\COMMAND.COM 2 27 2 2" xfId="29920"/>
    <cellStyle name="=C:\WINNT35\SYSTEM32\COMMAND.COM 2 27 2 3" xfId="22528"/>
    <cellStyle name="=C:\WINNT35\SYSTEM32\COMMAND.COM 2 27 3" xfId="1211"/>
    <cellStyle name="=C:\WINNT35\SYSTEM32\COMMAND.COM 2 27 3 2" xfId="29921"/>
    <cellStyle name="=C:\WINNT35\SYSTEM32\COMMAND.COM 2 27 3 3" xfId="22529"/>
    <cellStyle name="=C:\WINNT35\SYSTEM32\COMMAND.COM 2 27 4" xfId="29071"/>
    <cellStyle name="=C:\WINNT35\SYSTEM32\COMMAND.COM 2 27 5" xfId="21683"/>
    <cellStyle name="=C:\WINNT35\SYSTEM32\COMMAND.COM 2 28" xfId="34"/>
    <cellStyle name="=C:\WINNT35\SYSTEM32\COMMAND.COM 2 28 2" xfId="1212"/>
    <cellStyle name="=C:\WINNT35\SYSTEM32\COMMAND.COM 2 28 2 2" xfId="29922"/>
    <cellStyle name="=C:\WINNT35\SYSTEM32\COMMAND.COM 2 28 2 3" xfId="22530"/>
    <cellStyle name="=C:\WINNT35\SYSTEM32\COMMAND.COM 2 28 3" xfId="1213"/>
    <cellStyle name="=C:\WINNT35\SYSTEM32\COMMAND.COM 2 28 3 2" xfId="29923"/>
    <cellStyle name="=C:\WINNT35\SYSTEM32\COMMAND.COM 2 28 3 3" xfId="22531"/>
    <cellStyle name="=C:\WINNT35\SYSTEM32\COMMAND.COM 2 28 4" xfId="29072"/>
    <cellStyle name="=C:\WINNT35\SYSTEM32\COMMAND.COM 2 28 5" xfId="21684"/>
    <cellStyle name="=C:\WINNT35\SYSTEM32\COMMAND.COM 2 29" xfId="35"/>
    <cellStyle name="=C:\WINNT35\SYSTEM32\COMMAND.COM 2 29 2" xfId="1214"/>
    <cellStyle name="=C:\WINNT35\SYSTEM32\COMMAND.COM 2 29 2 2" xfId="29924"/>
    <cellStyle name="=C:\WINNT35\SYSTEM32\COMMAND.COM 2 29 2 3" xfId="22532"/>
    <cellStyle name="=C:\WINNT35\SYSTEM32\COMMAND.COM 2 29 3" xfId="1215"/>
    <cellStyle name="=C:\WINNT35\SYSTEM32\COMMAND.COM 2 29 3 2" xfId="29925"/>
    <cellStyle name="=C:\WINNT35\SYSTEM32\COMMAND.COM 2 29 3 3" xfId="22533"/>
    <cellStyle name="=C:\WINNT35\SYSTEM32\COMMAND.COM 2 29 4" xfId="29073"/>
    <cellStyle name="=C:\WINNT35\SYSTEM32\COMMAND.COM 2 29 5" xfId="21685"/>
    <cellStyle name="=C:\WINNT35\SYSTEM32\COMMAND.COM 2 3" xfId="36"/>
    <cellStyle name="=C:\WINNT35\SYSTEM32\COMMAND.COM 2 3 2" xfId="1216"/>
    <cellStyle name="=C:\WINNT35\SYSTEM32\COMMAND.COM 2 3 2 2" xfId="29926"/>
    <cellStyle name="=C:\WINNT35\SYSTEM32\COMMAND.COM 2 3 2 3" xfId="22534"/>
    <cellStyle name="=C:\WINNT35\SYSTEM32\COMMAND.COM 2 3 3" xfId="1217"/>
    <cellStyle name="=C:\WINNT35\SYSTEM32\COMMAND.COM 2 3 3 2" xfId="29927"/>
    <cellStyle name="=C:\WINNT35\SYSTEM32\COMMAND.COM 2 3 3 3" xfId="22535"/>
    <cellStyle name="=C:\WINNT35\SYSTEM32\COMMAND.COM 2 3 4" xfId="29074"/>
    <cellStyle name="=C:\WINNT35\SYSTEM32\COMMAND.COM 2 3 5" xfId="21686"/>
    <cellStyle name="=C:\WINNT35\SYSTEM32\COMMAND.COM 2 30" xfId="37"/>
    <cellStyle name="=C:\WINNT35\SYSTEM32\COMMAND.COM 2 30 2" xfId="1218"/>
    <cellStyle name="=C:\WINNT35\SYSTEM32\COMMAND.COM 2 30 2 2" xfId="29928"/>
    <cellStyle name="=C:\WINNT35\SYSTEM32\COMMAND.COM 2 30 2 3" xfId="22536"/>
    <cellStyle name="=C:\WINNT35\SYSTEM32\COMMAND.COM 2 30 3" xfId="1219"/>
    <cellStyle name="=C:\WINNT35\SYSTEM32\COMMAND.COM 2 30 3 2" xfId="29929"/>
    <cellStyle name="=C:\WINNT35\SYSTEM32\COMMAND.COM 2 30 3 3" xfId="22537"/>
    <cellStyle name="=C:\WINNT35\SYSTEM32\COMMAND.COM 2 30 4" xfId="29075"/>
    <cellStyle name="=C:\WINNT35\SYSTEM32\COMMAND.COM 2 30 5" xfId="21687"/>
    <cellStyle name="=C:\WINNT35\SYSTEM32\COMMAND.COM 2 31" xfId="38"/>
    <cellStyle name="=C:\WINNT35\SYSTEM32\COMMAND.COM 2 31 2" xfId="1220"/>
    <cellStyle name="=C:\WINNT35\SYSTEM32\COMMAND.COM 2 31 2 2" xfId="29930"/>
    <cellStyle name="=C:\WINNT35\SYSTEM32\COMMAND.COM 2 31 2 3" xfId="22538"/>
    <cellStyle name="=C:\WINNT35\SYSTEM32\COMMAND.COM 2 31 3" xfId="1221"/>
    <cellStyle name="=C:\WINNT35\SYSTEM32\COMMAND.COM 2 31 3 2" xfId="29931"/>
    <cellStyle name="=C:\WINNT35\SYSTEM32\COMMAND.COM 2 31 3 3" xfId="22539"/>
    <cellStyle name="=C:\WINNT35\SYSTEM32\COMMAND.COM 2 31 4" xfId="29076"/>
    <cellStyle name="=C:\WINNT35\SYSTEM32\COMMAND.COM 2 31 5" xfId="21688"/>
    <cellStyle name="=C:\WINNT35\SYSTEM32\COMMAND.COM 2 32" xfId="39"/>
    <cellStyle name="=C:\WINNT35\SYSTEM32\COMMAND.COM 2 32 2" xfId="1222"/>
    <cellStyle name="=C:\WINNT35\SYSTEM32\COMMAND.COM 2 32 2 2" xfId="29932"/>
    <cellStyle name="=C:\WINNT35\SYSTEM32\COMMAND.COM 2 32 2 3" xfId="22540"/>
    <cellStyle name="=C:\WINNT35\SYSTEM32\COMMAND.COM 2 32 3" xfId="1223"/>
    <cellStyle name="=C:\WINNT35\SYSTEM32\COMMAND.COM 2 32 3 2" xfId="29933"/>
    <cellStyle name="=C:\WINNT35\SYSTEM32\COMMAND.COM 2 32 3 3" xfId="22541"/>
    <cellStyle name="=C:\WINNT35\SYSTEM32\COMMAND.COM 2 32 4" xfId="29077"/>
    <cellStyle name="=C:\WINNT35\SYSTEM32\COMMAND.COM 2 32 5" xfId="21689"/>
    <cellStyle name="=C:\WINNT35\SYSTEM32\COMMAND.COM 2 33" xfId="40"/>
    <cellStyle name="=C:\WINNT35\SYSTEM32\COMMAND.COM 2 33 2" xfId="1224"/>
    <cellStyle name="=C:\WINNT35\SYSTEM32\COMMAND.COM 2 33 2 2" xfId="29934"/>
    <cellStyle name="=C:\WINNT35\SYSTEM32\COMMAND.COM 2 33 2 3" xfId="22542"/>
    <cellStyle name="=C:\WINNT35\SYSTEM32\COMMAND.COM 2 33 3" xfId="1225"/>
    <cellStyle name="=C:\WINNT35\SYSTEM32\COMMAND.COM 2 33 3 2" xfId="29935"/>
    <cellStyle name="=C:\WINNT35\SYSTEM32\COMMAND.COM 2 33 3 3" xfId="22543"/>
    <cellStyle name="=C:\WINNT35\SYSTEM32\COMMAND.COM 2 33 4" xfId="29078"/>
    <cellStyle name="=C:\WINNT35\SYSTEM32\COMMAND.COM 2 33 5" xfId="21690"/>
    <cellStyle name="=C:\WINNT35\SYSTEM32\COMMAND.COM 2 34" xfId="41"/>
    <cellStyle name="=C:\WINNT35\SYSTEM32\COMMAND.COM 2 34 2" xfId="1226"/>
    <cellStyle name="=C:\WINNT35\SYSTEM32\COMMAND.COM 2 34 2 2" xfId="29936"/>
    <cellStyle name="=C:\WINNT35\SYSTEM32\COMMAND.COM 2 34 2 3" xfId="22544"/>
    <cellStyle name="=C:\WINNT35\SYSTEM32\COMMAND.COM 2 34 3" xfId="1227"/>
    <cellStyle name="=C:\WINNT35\SYSTEM32\COMMAND.COM 2 34 3 2" xfId="29937"/>
    <cellStyle name="=C:\WINNT35\SYSTEM32\COMMAND.COM 2 34 3 3" xfId="22545"/>
    <cellStyle name="=C:\WINNT35\SYSTEM32\COMMAND.COM 2 34 4" xfId="29079"/>
    <cellStyle name="=C:\WINNT35\SYSTEM32\COMMAND.COM 2 34 5" xfId="21691"/>
    <cellStyle name="=C:\WINNT35\SYSTEM32\COMMAND.COM 2 35" xfId="42"/>
    <cellStyle name="=C:\WINNT35\SYSTEM32\COMMAND.COM 2 35 2" xfId="1228"/>
    <cellStyle name="=C:\WINNT35\SYSTEM32\COMMAND.COM 2 35 2 2" xfId="29938"/>
    <cellStyle name="=C:\WINNT35\SYSTEM32\COMMAND.COM 2 35 2 3" xfId="22546"/>
    <cellStyle name="=C:\WINNT35\SYSTEM32\COMMAND.COM 2 35 3" xfId="1229"/>
    <cellStyle name="=C:\WINNT35\SYSTEM32\COMMAND.COM 2 35 3 2" xfId="29939"/>
    <cellStyle name="=C:\WINNT35\SYSTEM32\COMMAND.COM 2 35 3 3" xfId="22547"/>
    <cellStyle name="=C:\WINNT35\SYSTEM32\COMMAND.COM 2 35 4" xfId="29080"/>
    <cellStyle name="=C:\WINNT35\SYSTEM32\COMMAND.COM 2 35 5" xfId="21692"/>
    <cellStyle name="=C:\WINNT35\SYSTEM32\COMMAND.COM 2 36" xfId="1230"/>
    <cellStyle name="=C:\WINNT35\SYSTEM32\COMMAND.COM 2 36 2" xfId="29940"/>
    <cellStyle name="=C:\WINNT35\SYSTEM32\COMMAND.COM 2 36 3" xfId="22548"/>
    <cellStyle name="=C:\WINNT35\SYSTEM32\COMMAND.COM 2 37" xfId="1231"/>
    <cellStyle name="=C:\WINNT35\SYSTEM32\COMMAND.COM 2 37 2" xfId="29941"/>
    <cellStyle name="=C:\WINNT35\SYSTEM32\COMMAND.COM 2 37 3" xfId="22549"/>
    <cellStyle name="=C:\WINNT35\SYSTEM32\COMMAND.COM 2 38" xfId="29052"/>
    <cellStyle name="=C:\WINNT35\SYSTEM32\COMMAND.COM 2 39" xfId="21664"/>
    <cellStyle name="=C:\WINNT35\SYSTEM32\COMMAND.COM 2 4" xfId="43"/>
    <cellStyle name="=C:\WINNT35\SYSTEM32\COMMAND.COM 2 4 2" xfId="1232"/>
    <cellStyle name="=C:\WINNT35\SYSTEM32\COMMAND.COM 2 4 2 2" xfId="29942"/>
    <cellStyle name="=C:\WINNT35\SYSTEM32\COMMAND.COM 2 4 2 3" xfId="22550"/>
    <cellStyle name="=C:\WINNT35\SYSTEM32\COMMAND.COM 2 4 3" xfId="1233"/>
    <cellStyle name="=C:\WINNT35\SYSTEM32\COMMAND.COM 2 4 3 2" xfId="29943"/>
    <cellStyle name="=C:\WINNT35\SYSTEM32\COMMAND.COM 2 4 3 3" xfId="22551"/>
    <cellStyle name="=C:\WINNT35\SYSTEM32\COMMAND.COM 2 4 4" xfId="29081"/>
    <cellStyle name="=C:\WINNT35\SYSTEM32\COMMAND.COM 2 4 5" xfId="21693"/>
    <cellStyle name="=C:\WINNT35\SYSTEM32\COMMAND.COM 2 5" xfId="44"/>
    <cellStyle name="=C:\WINNT35\SYSTEM32\COMMAND.COM 2 5 2" xfId="1234"/>
    <cellStyle name="=C:\WINNT35\SYSTEM32\COMMAND.COM 2 5 2 2" xfId="29944"/>
    <cellStyle name="=C:\WINNT35\SYSTEM32\COMMAND.COM 2 5 2 3" xfId="22552"/>
    <cellStyle name="=C:\WINNT35\SYSTEM32\COMMAND.COM 2 5 3" xfId="1235"/>
    <cellStyle name="=C:\WINNT35\SYSTEM32\COMMAND.COM 2 5 3 2" xfId="29945"/>
    <cellStyle name="=C:\WINNT35\SYSTEM32\COMMAND.COM 2 5 3 3" xfId="22553"/>
    <cellStyle name="=C:\WINNT35\SYSTEM32\COMMAND.COM 2 5 4" xfId="29082"/>
    <cellStyle name="=C:\WINNT35\SYSTEM32\COMMAND.COM 2 5 5" xfId="21694"/>
    <cellStyle name="=C:\WINNT35\SYSTEM32\COMMAND.COM 2 6" xfId="45"/>
    <cellStyle name="=C:\WINNT35\SYSTEM32\COMMAND.COM 2 6 2" xfId="1236"/>
    <cellStyle name="=C:\WINNT35\SYSTEM32\COMMAND.COM 2 6 2 2" xfId="29946"/>
    <cellStyle name="=C:\WINNT35\SYSTEM32\COMMAND.COM 2 6 2 3" xfId="22554"/>
    <cellStyle name="=C:\WINNT35\SYSTEM32\COMMAND.COM 2 6 3" xfId="1237"/>
    <cellStyle name="=C:\WINNT35\SYSTEM32\COMMAND.COM 2 6 3 2" xfId="29947"/>
    <cellStyle name="=C:\WINNT35\SYSTEM32\COMMAND.COM 2 6 3 3" xfId="22555"/>
    <cellStyle name="=C:\WINNT35\SYSTEM32\COMMAND.COM 2 6 4" xfId="29083"/>
    <cellStyle name="=C:\WINNT35\SYSTEM32\COMMAND.COM 2 6 5" xfId="21695"/>
    <cellStyle name="=C:\WINNT35\SYSTEM32\COMMAND.COM 2 7" xfId="46"/>
    <cellStyle name="=C:\WINNT35\SYSTEM32\COMMAND.COM 2 7 2" xfId="1238"/>
    <cellStyle name="=C:\WINNT35\SYSTEM32\COMMAND.COM 2 7 2 2" xfId="29948"/>
    <cellStyle name="=C:\WINNT35\SYSTEM32\COMMAND.COM 2 7 2 3" xfId="22556"/>
    <cellStyle name="=C:\WINNT35\SYSTEM32\COMMAND.COM 2 7 3" xfId="1239"/>
    <cellStyle name="=C:\WINNT35\SYSTEM32\COMMAND.COM 2 7 3 2" xfId="29949"/>
    <cellStyle name="=C:\WINNT35\SYSTEM32\COMMAND.COM 2 7 3 3" xfId="22557"/>
    <cellStyle name="=C:\WINNT35\SYSTEM32\COMMAND.COM 2 7 4" xfId="29084"/>
    <cellStyle name="=C:\WINNT35\SYSTEM32\COMMAND.COM 2 7 5" xfId="21696"/>
    <cellStyle name="=C:\WINNT35\SYSTEM32\COMMAND.COM 2 8" xfId="47"/>
    <cellStyle name="=C:\WINNT35\SYSTEM32\COMMAND.COM 2 8 2" xfId="1240"/>
    <cellStyle name="=C:\WINNT35\SYSTEM32\COMMAND.COM 2 8 2 2" xfId="29950"/>
    <cellStyle name="=C:\WINNT35\SYSTEM32\COMMAND.COM 2 8 2 3" xfId="22558"/>
    <cellStyle name="=C:\WINNT35\SYSTEM32\COMMAND.COM 2 8 3" xfId="1241"/>
    <cellStyle name="=C:\WINNT35\SYSTEM32\COMMAND.COM 2 8 3 2" xfId="29951"/>
    <cellStyle name="=C:\WINNT35\SYSTEM32\COMMAND.COM 2 8 3 3" xfId="22559"/>
    <cellStyle name="=C:\WINNT35\SYSTEM32\COMMAND.COM 2 8 4" xfId="29085"/>
    <cellStyle name="=C:\WINNT35\SYSTEM32\COMMAND.COM 2 8 5" xfId="21697"/>
    <cellStyle name="=C:\WINNT35\SYSTEM32\COMMAND.COM 2 9" xfId="48"/>
    <cellStyle name="=C:\WINNT35\SYSTEM32\COMMAND.COM 2 9 2" xfId="1242"/>
    <cellStyle name="=C:\WINNT35\SYSTEM32\COMMAND.COM 2 9 2 2" xfId="29952"/>
    <cellStyle name="=C:\WINNT35\SYSTEM32\COMMAND.COM 2 9 2 3" xfId="22560"/>
    <cellStyle name="=C:\WINNT35\SYSTEM32\COMMAND.COM 2 9 3" xfId="1243"/>
    <cellStyle name="=C:\WINNT35\SYSTEM32\COMMAND.COM 2 9 3 2" xfId="29953"/>
    <cellStyle name="=C:\WINNT35\SYSTEM32\COMMAND.COM 2 9 3 3" xfId="22561"/>
    <cellStyle name="=C:\WINNT35\SYSTEM32\COMMAND.COM 2 9 4" xfId="29086"/>
    <cellStyle name="=C:\WINNT35\SYSTEM32\COMMAND.COM 2 9 5" xfId="21698"/>
    <cellStyle name="=C:\WINNT35\SYSTEM32\COMMAND.COM 2_110906 COST MAPALE-1 OFFSHORE WELL V 5" xfId="49"/>
    <cellStyle name="=C:\WINNT35\SYSTEM32\COMMAND.COM 20" xfId="50"/>
    <cellStyle name="=C:\WINNT35\SYSTEM32\COMMAND.COM 20 2" xfId="1244"/>
    <cellStyle name="=C:\WINNT35\SYSTEM32\COMMAND.COM 20 2 2" xfId="29954"/>
    <cellStyle name="=C:\WINNT35\SYSTEM32\COMMAND.COM 20 2 3" xfId="22562"/>
    <cellStyle name="=C:\WINNT35\SYSTEM32\COMMAND.COM 20 3" xfId="1245"/>
    <cellStyle name="=C:\WINNT35\SYSTEM32\COMMAND.COM 20 3 2" xfId="29955"/>
    <cellStyle name="=C:\WINNT35\SYSTEM32\COMMAND.COM 20 3 3" xfId="22563"/>
    <cellStyle name="=C:\WINNT35\SYSTEM32\COMMAND.COM 20 4" xfId="29087"/>
    <cellStyle name="=C:\WINNT35\SYSTEM32\COMMAND.COM 20 5" xfId="21699"/>
    <cellStyle name="=C:\WINNT35\SYSTEM32\COMMAND.COM 21" xfId="51"/>
    <cellStyle name="=C:\WINNT35\SYSTEM32\COMMAND.COM 21 2" xfId="1246"/>
    <cellStyle name="=C:\WINNT35\SYSTEM32\COMMAND.COM 21 2 2" xfId="29956"/>
    <cellStyle name="=C:\WINNT35\SYSTEM32\COMMAND.COM 21 2 3" xfId="22564"/>
    <cellStyle name="=C:\WINNT35\SYSTEM32\COMMAND.COM 21 3" xfId="1247"/>
    <cellStyle name="=C:\WINNT35\SYSTEM32\COMMAND.COM 21 3 2" xfId="29957"/>
    <cellStyle name="=C:\WINNT35\SYSTEM32\COMMAND.COM 21 3 3" xfId="22565"/>
    <cellStyle name="=C:\WINNT35\SYSTEM32\COMMAND.COM 21 4" xfId="29088"/>
    <cellStyle name="=C:\WINNT35\SYSTEM32\COMMAND.COM 21 5" xfId="21700"/>
    <cellStyle name="=C:\WINNT35\SYSTEM32\COMMAND.COM 22" xfId="52"/>
    <cellStyle name="=C:\WINNT35\SYSTEM32\COMMAND.COM 22 2" xfId="1248"/>
    <cellStyle name="=C:\WINNT35\SYSTEM32\COMMAND.COM 22 2 2" xfId="29958"/>
    <cellStyle name="=C:\WINNT35\SYSTEM32\COMMAND.COM 22 2 3" xfId="22566"/>
    <cellStyle name="=C:\WINNT35\SYSTEM32\COMMAND.COM 22 3" xfId="1249"/>
    <cellStyle name="=C:\WINNT35\SYSTEM32\COMMAND.COM 22 3 2" xfId="29959"/>
    <cellStyle name="=C:\WINNT35\SYSTEM32\COMMAND.COM 22 3 3" xfId="22567"/>
    <cellStyle name="=C:\WINNT35\SYSTEM32\COMMAND.COM 22 4" xfId="29089"/>
    <cellStyle name="=C:\WINNT35\SYSTEM32\COMMAND.COM 22 5" xfId="21701"/>
    <cellStyle name="=C:\WINNT35\SYSTEM32\COMMAND.COM 23" xfId="53"/>
    <cellStyle name="=C:\WINNT35\SYSTEM32\COMMAND.COM 23 2" xfId="1250"/>
    <cellStyle name="=C:\WINNT35\SYSTEM32\COMMAND.COM 23 2 2" xfId="29960"/>
    <cellStyle name="=C:\WINNT35\SYSTEM32\COMMAND.COM 23 2 3" xfId="22568"/>
    <cellStyle name="=C:\WINNT35\SYSTEM32\COMMAND.COM 23 3" xfId="1251"/>
    <cellStyle name="=C:\WINNT35\SYSTEM32\COMMAND.COM 23 3 2" xfId="29961"/>
    <cellStyle name="=C:\WINNT35\SYSTEM32\COMMAND.COM 23 3 3" xfId="22569"/>
    <cellStyle name="=C:\WINNT35\SYSTEM32\COMMAND.COM 23 4" xfId="29090"/>
    <cellStyle name="=C:\WINNT35\SYSTEM32\COMMAND.COM 23 5" xfId="21702"/>
    <cellStyle name="=C:\WINNT35\SYSTEM32\COMMAND.COM 24" xfId="54"/>
    <cellStyle name="=C:\WINNT35\SYSTEM32\COMMAND.COM 24 2" xfId="1252"/>
    <cellStyle name="=C:\WINNT35\SYSTEM32\COMMAND.COM 24 2 2" xfId="29962"/>
    <cellStyle name="=C:\WINNT35\SYSTEM32\COMMAND.COM 24 2 3" xfId="22570"/>
    <cellStyle name="=C:\WINNT35\SYSTEM32\COMMAND.COM 24 3" xfId="1253"/>
    <cellStyle name="=C:\WINNT35\SYSTEM32\COMMAND.COM 24 3 2" xfId="29963"/>
    <cellStyle name="=C:\WINNT35\SYSTEM32\COMMAND.COM 24 3 3" xfId="22571"/>
    <cellStyle name="=C:\WINNT35\SYSTEM32\COMMAND.COM 24 4" xfId="29091"/>
    <cellStyle name="=C:\WINNT35\SYSTEM32\COMMAND.COM 24 5" xfId="21703"/>
    <cellStyle name="=C:\WINNT35\SYSTEM32\COMMAND.COM 25" xfId="55"/>
    <cellStyle name="=C:\WINNT35\SYSTEM32\COMMAND.COM 25 2" xfId="1254"/>
    <cellStyle name="=C:\WINNT35\SYSTEM32\COMMAND.COM 25 2 2" xfId="29964"/>
    <cellStyle name="=C:\WINNT35\SYSTEM32\COMMAND.COM 25 2 3" xfId="22572"/>
    <cellStyle name="=C:\WINNT35\SYSTEM32\COMMAND.COM 25 3" xfId="1255"/>
    <cellStyle name="=C:\WINNT35\SYSTEM32\COMMAND.COM 25 3 2" xfId="29965"/>
    <cellStyle name="=C:\WINNT35\SYSTEM32\COMMAND.COM 25 3 3" xfId="22573"/>
    <cellStyle name="=C:\WINNT35\SYSTEM32\COMMAND.COM 25 4" xfId="29092"/>
    <cellStyle name="=C:\WINNT35\SYSTEM32\COMMAND.COM 25 5" xfId="21704"/>
    <cellStyle name="=C:\WINNT35\SYSTEM32\COMMAND.COM 26" xfId="56"/>
    <cellStyle name="=C:\WINNT35\SYSTEM32\COMMAND.COM 26 2" xfId="1256"/>
    <cellStyle name="=C:\WINNT35\SYSTEM32\COMMAND.COM 26 2 2" xfId="29966"/>
    <cellStyle name="=C:\WINNT35\SYSTEM32\COMMAND.COM 26 2 3" xfId="22574"/>
    <cellStyle name="=C:\WINNT35\SYSTEM32\COMMAND.COM 26 3" xfId="1257"/>
    <cellStyle name="=C:\WINNT35\SYSTEM32\COMMAND.COM 26 3 2" xfId="29967"/>
    <cellStyle name="=C:\WINNT35\SYSTEM32\COMMAND.COM 26 3 3" xfId="22575"/>
    <cellStyle name="=C:\WINNT35\SYSTEM32\COMMAND.COM 26 4" xfId="29093"/>
    <cellStyle name="=C:\WINNT35\SYSTEM32\COMMAND.COM 26 5" xfId="21705"/>
    <cellStyle name="=C:\WINNT35\SYSTEM32\COMMAND.COM 27" xfId="57"/>
    <cellStyle name="=C:\WINNT35\SYSTEM32\COMMAND.COM 27 2" xfId="1258"/>
    <cellStyle name="=C:\WINNT35\SYSTEM32\COMMAND.COM 27 2 2" xfId="29968"/>
    <cellStyle name="=C:\WINNT35\SYSTEM32\COMMAND.COM 27 2 3" xfId="22576"/>
    <cellStyle name="=C:\WINNT35\SYSTEM32\COMMAND.COM 27 3" xfId="1259"/>
    <cellStyle name="=C:\WINNT35\SYSTEM32\COMMAND.COM 27 3 2" xfId="29969"/>
    <cellStyle name="=C:\WINNT35\SYSTEM32\COMMAND.COM 27 3 3" xfId="22577"/>
    <cellStyle name="=C:\WINNT35\SYSTEM32\COMMAND.COM 27 4" xfId="29094"/>
    <cellStyle name="=C:\WINNT35\SYSTEM32\COMMAND.COM 27 5" xfId="21706"/>
    <cellStyle name="=C:\WINNT35\SYSTEM32\COMMAND.COM 28" xfId="58"/>
    <cellStyle name="=C:\WINNT35\SYSTEM32\COMMAND.COM 28 2" xfId="1260"/>
    <cellStyle name="=C:\WINNT35\SYSTEM32\COMMAND.COM 28 2 2" xfId="29970"/>
    <cellStyle name="=C:\WINNT35\SYSTEM32\COMMAND.COM 28 2 3" xfId="22578"/>
    <cellStyle name="=C:\WINNT35\SYSTEM32\COMMAND.COM 28 3" xfId="1261"/>
    <cellStyle name="=C:\WINNT35\SYSTEM32\COMMAND.COM 28 3 2" xfId="29971"/>
    <cellStyle name="=C:\WINNT35\SYSTEM32\COMMAND.COM 28 3 3" xfId="22579"/>
    <cellStyle name="=C:\WINNT35\SYSTEM32\COMMAND.COM 28 4" xfId="29095"/>
    <cellStyle name="=C:\WINNT35\SYSTEM32\COMMAND.COM 28 5" xfId="21707"/>
    <cellStyle name="=C:\WINNT35\SYSTEM32\COMMAND.COM 29" xfId="59"/>
    <cellStyle name="=C:\WINNT35\SYSTEM32\COMMAND.COM 29 2" xfId="1262"/>
    <cellStyle name="=C:\WINNT35\SYSTEM32\COMMAND.COM 29 2 2" xfId="29972"/>
    <cellStyle name="=C:\WINNT35\SYSTEM32\COMMAND.COM 29 2 3" xfId="22580"/>
    <cellStyle name="=C:\WINNT35\SYSTEM32\COMMAND.COM 29 3" xfId="1263"/>
    <cellStyle name="=C:\WINNT35\SYSTEM32\COMMAND.COM 29 3 2" xfId="29973"/>
    <cellStyle name="=C:\WINNT35\SYSTEM32\COMMAND.COM 29 3 3" xfId="22581"/>
    <cellStyle name="=C:\WINNT35\SYSTEM32\COMMAND.COM 29 4" xfId="29096"/>
    <cellStyle name="=C:\WINNT35\SYSTEM32\COMMAND.COM 29 5" xfId="21708"/>
    <cellStyle name="=C:\WINNT35\SYSTEM32\COMMAND.COM 3" xfId="60"/>
    <cellStyle name="=C:\WINNT35\SYSTEM32\COMMAND.COM 3 10" xfId="61"/>
    <cellStyle name="=C:\WINNT35\SYSTEM32\COMMAND.COM 3 10 2" xfId="1264"/>
    <cellStyle name="=C:\WINNT35\SYSTEM32\COMMAND.COM 3 10 2 2" xfId="29974"/>
    <cellStyle name="=C:\WINNT35\SYSTEM32\COMMAND.COM 3 10 2 3" xfId="22582"/>
    <cellStyle name="=C:\WINNT35\SYSTEM32\COMMAND.COM 3 10 3" xfId="1265"/>
    <cellStyle name="=C:\WINNT35\SYSTEM32\COMMAND.COM 3 10 3 2" xfId="29975"/>
    <cellStyle name="=C:\WINNT35\SYSTEM32\COMMAND.COM 3 10 3 3" xfId="22583"/>
    <cellStyle name="=C:\WINNT35\SYSTEM32\COMMAND.COM 3 10 4" xfId="29098"/>
    <cellStyle name="=C:\WINNT35\SYSTEM32\COMMAND.COM 3 10 5" xfId="21710"/>
    <cellStyle name="=C:\WINNT35\SYSTEM32\COMMAND.COM 3 11" xfId="62"/>
    <cellStyle name="=C:\WINNT35\SYSTEM32\COMMAND.COM 3 11 2" xfId="1266"/>
    <cellStyle name="=C:\WINNT35\SYSTEM32\COMMAND.COM 3 11 2 2" xfId="29976"/>
    <cellStyle name="=C:\WINNT35\SYSTEM32\COMMAND.COM 3 11 2 3" xfId="22584"/>
    <cellStyle name="=C:\WINNT35\SYSTEM32\COMMAND.COM 3 11 3" xfId="1267"/>
    <cellStyle name="=C:\WINNT35\SYSTEM32\COMMAND.COM 3 11 3 2" xfId="29977"/>
    <cellStyle name="=C:\WINNT35\SYSTEM32\COMMAND.COM 3 11 3 3" xfId="22585"/>
    <cellStyle name="=C:\WINNT35\SYSTEM32\COMMAND.COM 3 11 4" xfId="29099"/>
    <cellStyle name="=C:\WINNT35\SYSTEM32\COMMAND.COM 3 11 5" xfId="21711"/>
    <cellStyle name="=C:\WINNT35\SYSTEM32\COMMAND.COM 3 12" xfId="63"/>
    <cellStyle name="=C:\WINNT35\SYSTEM32\COMMAND.COM 3 12 2" xfId="1268"/>
    <cellStyle name="=C:\WINNT35\SYSTEM32\COMMAND.COM 3 12 2 2" xfId="29978"/>
    <cellStyle name="=C:\WINNT35\SYSTEM32\COMMAND.COM 3 12 2 3" xfId="22586"/>
    <cellStyle name="=C:\WINNT35\SYSTEM32\COMMAND.COM 3 12 3" xfId="1269"/>
    <cellStyle name="=C:\WINNT35\SYSTEM32\COMMAND.COM 3 12 3 2" xfId="29979"/>
    <cellStyle name="=C:\WINNT35\SYSTEM32\COMMAND.COM 3 12 3 3" xfId="22587"/>
    <cellStyle name="=C:\WINNT35\SYSTEM32\COMMAND.COM 3 12 4" xfId="29100"/>
    <cellStyle name="=C:\WINNT35\SYSTEM32\COMMAND.COM 3 12 5" xfId="21712"/>
    <cellStyle name="=C:\WINNT35\SYSTEM32\COMMAND.COM 3 13" xfId="64"/>
    <cellStyle name="=C:\WINNT35\SYSTEM32\COMMAND.COM 3 13 2" xfId="1270"/>
    <cellStyle name="=C:\WINNT35\SYSTEM32\COMMAND.COM 3 13 2 2" xfId="29980"/>
    <cellStyle name="=C:\WINNT35\SYSTEM32\COMMAND.COM 3 13 2 3" xfId="22588"/>
    <cellStyle name="=C:\WINNT35\SYSTEM32\COMMAND.COM 3 13 3" xfId="1271"/>
    <cellStyle name="=C:\WINNT35\SYSTEM32\COMMAND.COM 3 13 3 2" xfId="29981"/>
    <cellStyle name="=C:\WINNT35\SYSTEM32\COMMAND.COM 3 13 3 3" xfId="22589"/>
    <cellStyle name="=C:\WINNT35\SYSTEM32\COMMAND.COM 3 13 4" xfId="29101"/>
    <cellStyle name="=C:\WINNT35\SYSTEM32\COMMAND.COM 3 13 5" xfId="21713"/>
    <cellStyle name="=C:\WINNT35\SYSTEM32\COMMAND.COM 3 14" xfId="65"/>
    <cellStyle name="=C:\WINNT35\SYSTEM32\COMMAND.COM 3 14 2" xfId="1272"/>
    <cellStyle name="=C:\WINNT35\SYSTEM32\COMMAND.COM 3 14 2 2" xfId="29982"/>
    <cellStyle name="=C:\WINNT35\SYSTEM32\COMMAND.COM 3 14 2 3" xfId="22590"/>
    <cellStyle name="=C:\WINNT35\SYSTEM32\COMMAND.COM 3 14 3" xfId="1273"/>
    <cellStyle name="=C:\WINNT35\SYSTEM32\COMMAND.COM 3 14 3 2" xfId="29983"/>
    <cellStyle name="=C:\WINNT35\SYSTEM32\COMMAND.COM 3 14 3 3" xfId="22591"/>
    <cellStyle name="=C:\WINNT35\SYSTEM32\COMMAND.COM 3 14 4" xfId="29102"/>
    <cellStyle name="=C:\WINNT35\SYSTEM32\COMMAND.COM 3 14 5" xfId="21714"/>
    <cellStyle name="=C:\WINNT35\SYSTEM32\COMMAND.COM 3 15" xfId="66"/>
    <cellStyle name="=C:\WINNT35\SYSTEM32\COMMAND.COM 3 15 2" xfId="1274"/>
    <cellStyle name="=C:\WINNT35\SYSTEM32\COMMAND.COM 3 15 2 2" xfId="29984"/>
    <cellStyle name="=C:\WINNT35\SYSTEM32\COMMAND.COM 3 15 2 3" xfId="22592"/>
    <cellStyle name="=C:\WINNT35\SYSTEM32\COMMAND.COM 3 15 3" xfId="1275"/>
    <cellStyle name="=C:\WINNT35\SYSTEM32\COMMAND.COM 3 15 3 2" xfId="29985"/>
    <cellStyle name="=C:\WINNT35\SYSTEM32\COMMAND.COM 3 15 3 3" xfId="22593"/>
    <cellStyle name="=C:\WINNT35\SYSTEM32\COMMAND.COM 3 15 4" xfId="29103"/>
    <cellStyle name="=C:\WINNT35\SYSTEM32\COMMAND.COM 3 15 5" xfId="21715"/>
    <cellStyle name="=C:\WINNT35\SYSTEM32\COMMAND.COM 3 16" xfId="67"/>
    <cellStyle name="=C:\WINNT35\SYSTEM32\COMMAND.COM 3 16 2" xfId="1276"/>
    <cellStyle name="=C:\WINNT35\SYSTEM32\COMMAND.COM 3 16 2 2" xfId="29986"/>
    <cellStyle name="=C:\WINNT35\SYSTEM32\COMMAND.COM 3 16 2 3" xfId="22594"/>
    <cellStyle name="=C:\WINNT35\SYSTEM32\COMMAND.COM 3 16 3" xfId="1277"/>
    <cellStyle name="=C:\WINNT35\SYSTEM32\COMMAND.COM 3 16 3 2" xfId="29987"/>
    <cellStyle name="=C:\WINNT35\SYSTEM32\COMMAND.COM 3 16 3 3" xfId="22595"/>
    <cellStyle name="=C:\WINNT35\SYSTEM32\COMMAND.COM 3 16 4" xfId="29104"/>
    <cellStyle name="=C:\WINNT35\SYSTEM32\COMMAND.COM 3 16 5" xfId="21716"/>
    <cellStyle name="=C:\WINNT35\SYSTEM32\COMMAND.COM 3 17" xfId="68"/>
    <cellStyle name="=C:\WINNT35\SYSTEM32\COMMAND.COM 3 17 2" xfId="1278"/>
    <cellStyle name="=C:\WINNT35\SYSTEM32\COMMAND.COM 3 17 2 2" xfId="29988"/>
    <cellStyle name="=C:\WINNT35\SYSTEM32\COMMAND.COM 3 17 2 3" xfId="22596"/>
    <cellStyle name="=C:\WINNT35\SYSTEM32\COMMAND.COM 3 17 3" xfId="1279"/>
    <cellStyle name="=C:\WINNT35\SYSTEM32\COMMAND.COM 3 17 3 2" xfId="29989"/>
    <cellStyle name="=C:\WINNT35\SYSTEM32\COMMAND.COM 3 17 3 3" xfId="22597"/>
    <cellStyle name="=C:\WINNT35\SYSTEM32\COMMAND.COM 3 17 4" xfId="29105"/>
    <cellStyle name="=C:\WINNT35\SYSTEM32\COMMAND.COM 3 17 5" xfId="21717"/>
    <cellStyle name="=C:\WINNT35\SYSTEM32\COMMAND.COM 3 18" xfId="69"/>
    <cellStyle name="=C:\WINNT35\SYSTEM32\COMMAND.COM 3 18 2" xfId="1280"/>
    <cellStyle name="=C:\WINNT35\SYSTEM32\COMMAND.COM 3 18 2 2" xfId="29990"/>
    <cellStyle name="=C:\WINNT35\SYSTEM32\COMMAND.COM 3 18 2 3" xfId="22598"/>
    <cellStyle name="=C:\WINNT35\SYSTEM32\COMMAND.COM 3 18 3" xfId="1281"/>
    <cellStyle name="=C:\WINNT35\SYSTEM32\COMMAND.COM 3 18 3 2" xfId="29991"/>
    <cellStyle name="=C:\WINNT35\SYSTEM32\COMMAND.COM 3 18 3 3" xfId="22599"/>
    <cellStyle name="=C:\WINNT35\SYSTEM32\COMMAND.COM 3 18 4" xfId="29106"/>
    <cellStyle name="=C:\WINNT35\SYSTEM32\COMMAND.COM 3 18 5" xfId="21718"/>
    <cellStyle name="=C:\WINNT35\SYSTEM32\COMMAND.COM 3 19" xfId="70"/>
    <cellStyle name="=C:\WINNT35\SYSTEM32\COMMAND.COM 3 19 2" xfId="1282"/>
    <cellStyle name="=C:\WINNT35\SYSTEM32\COMMAND.COM 3 19 2 2" xfId="29992"/>
    <cellStyle name="=C:\WINNT35\SYSTEM32\COMMAND.COM 3 19 2 3" xfId="22600"/>
    <cellStyle name="=C:\WINNT35\SYSTEM32\COMMAND.COM 3 19 3" xfId="1283"/>
    <cellStyle name="=C:\WINNT35\SYSTEM32\COMMAND.COM 3 19 3 2" xfId="29993"/>
    <cellStyle name="=C:\WINNT35\SYSTEM32\COMMAND.COM 3 19 3 3" xfId="22601"/>
    <cellStyle name="=C:\WINNT35\SYSTEM32\COMMAND.COM 3 19 4" xfId="29107"/>
    <cellStyle name="=C:\WINNT35\SYSTEM32\COMMAND.COM 3 19 5" xfId="21719"/>
    <cellStyle name="=C:\WINNT35\SYSTEM32\COMMAND.COM 3 2" xfId="71"/>
    <cellStyle name="=C:\WINNT35\SYSTEM32\COMMAND.COM 3 2 2" xfId="1284"/>
    <cellStyle name="=C:\WINNT35\SYSTEM32\COMMAND.COM 3 2 2 2" xfId="29994"/>
    <cellStyle name="=C:\WINNT35\SYSTEM32\COMMAND.COM 3 2 2 3" xfId="22602"/>
    <cellStyle name="=C:\WINNT35\SYSTEM32\COMMAND.COM 3 2 3" xfId="1285"/>
    <cellStyle name="=C:\WINNT35\SYSTEM32\COMMAND.COM 3 2 3 2" xfId="29995"/>
    <cellStyle name="=C:\WINNT35\SYSTEM32\COMMAND.COM 3 2 3 3" xfId="22603"/>
    <cellStyle name="=C:\WINNT35\SYSTEM32\COMMAND.COM 3 2 4" xfId="29108"/>
    <cellStyle name="=C:\WINNT35\SYSTEM32\COMMAND.COM 3 2 5" xfId="21720"/>
    <cellStyle name="=C:\WINNT35\SYSTEM32\COMMAND.COM 3 20" xfId="72"/>
    <cellStyle name="=C:\WINNT35\SYSTEM32\COMMAND.COM 3 20 2" xfId="1286"/>
    <cellStyle name="=C:\WINNT35\SYSTEM32\COMMAND.COM 3 20 2 2" xfId="29996"/>
    <cellStyle name="=C:\WINNT35\SYSTEM32\COMMAND.COM 3 20 2 3" xfId="22604"/>
    <cellStyle name="=C:\WINNT35\SYSTEM32\COMMAND.COM 3 20 3" xfId="1287"/>
    <cellStyle name="=C:\WINNT35\SYSTEM32\COMMAND.COM 3 20 3 2" xfId="29997"/>
    <cellStyle name="=C:\WINNT35\SYSTEM32\COMMAND.COM 3 20 3 3" xfId="22605"/>
    <cellStyle name="=C:\WINNT35\SYSTEM32\COMMAND.COM 3 20 4" xfId="29109"/>
    <cellStyle name="=C:\WINNT35\SYSTEM32\COMMAND.COM 3 20 5" xfId="21721"/>
    <cellStyle name="=C:\WINNT35\SYSTEM32\COMMAND.COM 3 21" xfId="73"/>
    <cellStyle name="=C:\WINNT35\SYSTEM32\COMMAND.COM 3 21 2" xfId="1288"/>
    <cellStyle name="=C:\WINNT35\SYSTEM32\COMMAND.COM 3 21 2 2" xfId="29998"/>
    <cellStyle name="=C:\WINNT35\SYSTEM32\COMMAND.COM 3 21 2 3" xfId="22606"/>
    <cellStyle name="=C:\WINNT35\SYSTEM32\COMMAND.COM 3 21 3" xfId="1289"/>
    <cellStyle name="=C:\WINNT35\SYSTEM32\COMMAND.COM 3 21 3 2" xfId="29999"/>
    <cellStyle name="=C:\WINNT35\SYSTEM32\COMMAND.COM 3 21 3 3" xfId="22607"/>
    <cellStyle name="=C:\WINNT35\SYSTEM32\COMMAND.COM 3 21 4" xfId="29110"/>
    <cellStyle name="=C:\WINNT35\SYSTEM32\COMMAND.COM 3 21 5" xfId="21722"/>
    <cellStyle name="=C:\WINNT35\SYSTEM32\COMMAND.COM 3 22" xfId="74"/>
    <cellStyle name="=C:\WINNT35\SYSTEM32\COMMAND.COM 3 22 2" xfId="1290"/>
    <cellStyle name="=C:\WINNT35\SYSTEM32\COMMAND.COM 3 22 2 2" xfId="30000"/>
    <cellStyle name="=C:\WINNT35\SYSTEM32\COMMAND.COM 3 22 2 3" xfId="22608"/>
    <cellStyle name="=C:\WINNT35\SYSTEM32\COMMAND.COM 3 22 3" xfId="1291"/>
    <cellStyle name="=C:\WINNT35\SYSTEM32\COMMAND.COM 3 22 3 2" xfId="30001"/>
    <cellStyle name="=C:\WINNT35\SYSTEM32\COMMAND.COM 3 22 3 3" xfId="22609"/>
    <cellStyle name="=C:\WINNT35\SYSTEM32\COMMAND.COM 3 22 4" xfId="29111"/>
    <cellStyle name="=C:\WINNT35\SYSTEM32\COMMAND.COM 3 22 5" xfId="21723"/>
    <cellStyle name="=C:\WINNT35\SYSTEM32\COMMAND.COM 3 23" xfId="75"/>
    <cellStyle name="=C:\WINNT35\SYSTEM32\COMMAND.COM 3 23 2" xfId="1292"/>
    <cellStyle name="=C:\WINNT35\SYSTEM32\COMMAND.COM 3 23 2 2" xfId="30002"/>
    <cellStyle name="=C:\WINNT35\SYSTEM32\COMMAND.COM 3 23 2 3" xfId="22610"/>
    <cellStyle name="=C:\WINNT35\SYSTEM32\COMMAND.COM 3 23 3" xfId="1293"/>
    <cellStyle name="=C:\WINNT35\SYSTEM32\COMMAND.COM 3 23 3 2" xfId="30003"/>
    <cellStyle name="=C:\WINNT35\SYSTEM32\COMMAND.COM 3 23 3 3" xfId="22611"/>
    <cellStyle name="=C:\WINNT35\SYSTEM32\COMMAND.COM 3 23 4" xfId="29112"/>
    <cellStyle name="=C:\WINNT35\SYSTEM32\COMMAND.COM 3 23 5" xfId="21724"/>
    <cellStyle name="=C:\WINNT35\SYSTEM32\COMMAND.COM 3 24" xfId="76"/>
    <cellStyle name="=C:\WINNT35\SYSTEM32\COMMAND.COM 3 24 2" xfId="1294"/>
    <cellStyle name="=C:\WINNT35\SYSTEM32\COMMAND.COM 3 24 2 2" xfId="30004"/>
    <cellStyle name="=C:\WINNT35\SYSTEM32\COMMAND.COM 3 24 2 3" xfId="22612"/>
    <cellStyle name="=C:\WINNT35\SYSTEM32\COMMAND.COM 3 24 3" xfId="1295"/>
    <cellStyle name="=C:\WINNT35\SYSTEM32\COMMAND.COM 3 24 3 2" xfId="30005"/>
    <cellStyle name="=C:\WINNT35\SYSTEM32\COMMAND.COM 3 24 3 3" xfId="22613"/>
    <cellStyle name="=C:\WINNT35\SYSTEM32\COMMAND.COM 3 24 4" xfId="29113"/>
    <cellStyle name="=C:\WINNT35\SYSTEM32\COMMAND.COM 3 24 5" xfId="21725"/>
    <cellStyle name="=C:\WINNT35\SYSTEM32\COMMAND.COM 3 25" xfId="77"/>
    <cellStyle name="=C:\WINNT35\SYSTEM32\COMMAND.COM 3 25 2" xfId="1296"/>
    <cellStyle name="=C:\WINNT35\SYSTEM32\COMMAND.COM 3 25 2 2" xfId="30006"/>
    <cellStyle name="=C:\WINNT35\SYSTEM32\COMMAND.COM 3 25 2 3" xfId="22614"/>
    <cellStyle name="=C:\WINNT35\SYSTEM32\COMMAND.COM 3 25 3" xfId="1297"/>
    <cellStyle name="=C:\WINNT35\SYSTEM32\COMMAND.COM 3 25 3 2" xfId="30007"/>
    <cellStyle name="=C:\WINNT35\SYSTEM32\COMMAND.COM 3 25 3 3" xfId="22615"/>
    <cellStyle name="=C:\WINNT35\SYSTEM32\COMMAND.COM 3 25 4" xfId="29114"/>
    <cellStyle name="=C:\WINNT35\SYSTEM32\COMMAND.COM 3 25 5" xfId="21726"/>
    <cellStyle name="=C:\WINNT35\SYSTEM32\COMMAND.COM 3 26" xfId="78"/>
    <cellStyle name="=C:\WINNT35\SYSTEM32\COMMAND.COM 3 26 2" xfId="1298"/>
    <cellStyle name="=C:\WINNT35\SYSTEM32\COMMAND.COM 3 26 2 2" xfId="30008"/>
    <cellStyle name="=C:\WINNT35\SYSTEM32\COMMAND.COM 3 26 2 3" xfId="22616"/>
    <cellStyle name="=C:\WINNT35\SYSTEM32\COMMAND.COM 3 26 3" xfId="1299"/>
    <cellStyle name="=C:\WINNT35\SYSTEM32\COMMAND.COM 3 26 3 2" xfId="30009"/>
    <cellStyle name="=C:\WINNT35\SYSTEM32\COMMAND.COM 3 26 3 3" xfId="22617"/>
    <cellStyle name="=C:\WINNT35\SYSTEM32\COMMAND.COM 3 26 4" xfId="29115"/>
    <cellStyle name="=C:\WINNT35\SYSTEM32\COMMAND.COM 3 26 5" xfId="21727"/>
    <cellStyle name="=C:\WINNT35\SYSTEM32\COMMAND.COM 3 27" xfId="79"/>
    <cellStyle name="=C:\WINNT35\SYSTEM32\COMMAND.COM 3 27 2" xfId="1300"/>
    <cellStyle name="=C:\WINNT35\SYSTEM32\COMMAND.COM 3 27 2 2" xfId="30010"/>
    <cellStyle name="=C:\WINNT35\SYSTEM32\COMMAND.COM 3 27 2 3" xfId="22618"/>
    <cellStyle name="=C:\WINNT35\SYSTEM32\COMMAND.COM 3 27 3" xfId="1301"/>
    <cellStyle name="=C:\WINNT35\SYSTEM32\COMMAND.COM 3 27 3 2" xfId="30011"/>
    <cellStyle name="=C:\WINNT35\SYSTEM32\COMMAND.COM 3 27 3 3" xfId="22619"/>
    <cellStyle name="=C:\WINNT35\SYSTEM32\COMMAND.COM 3 27 4" xfId="29116"/>
    <cellStyle name="=C:\WINNT35\SYSTEM32\COMMAND.COM 3 27 5" xfId="21728"/>
    <cellStyle name="=C:\WINNT35\SYSTEM32\COMMAND.COM 3 28" xfId="80"/>
    <cellStyle name="=C:\WINNT35\SYSTEM32\COMMAND.COM 3 28 2" xfId="1302"/>
    <cellStyle name="=C:\WINNT35\SYSTEM32\COMMAND.COM 3 28 2 2" xfId="30012"/>
    <cellStyle name="=C:\WINNT35\SYSTEM32\COMMAND.COM 3 28 2 3" xfId="22620"/>
    <cellStyle name="=C:\WINNT35\SYSTEM32\COMMAND.COM 3 28 3" xfId="1303"/>
    <cellStyle name="=C:\WINNT35\SYSTEM32\COMMAND.COM 3 28 3 2" xfId="30013"/>
    <cellStyle name="=C:\WINNT35\SYSTEM32\COMMAND.COM 3 28 3 3" xfId="22621"/>
    <cellStyle name="=C:\WINNT35\SYSTEM32\COMMAND.COM 3 28 4" xfId="29117"/>
    <cellStyle name="=C:\WINNT35\SYSTEM32\COMMAND.COM 3 28 5" xfId="21729"/>
    <cellStyle name="=C:\WINNT35\SYSTEM32\COMMAND.COM 3 29" xfId="81"/>
    <cellStyle name="=C:\WINNT35\SYSTEM32\COMMAND.COM 3 29 2" xfId="1304"/>
    <cellStyle name="=C:\WINNT35\SYSTEM32\COMMAND.COM 3 29 2 2" xfId="30014"/>
    <cellStyle name="=C:\WINNT35\SYSTEM32\COMMAND.COM 3 29 2 3" xfId="22622"/>
    <cellStyle name="=C:\WINNT35\SYSTEM32\COMMAND.COM 3 29 3" xfId="1305"/>
    <cellStyle name="=C:\WINNT35\SYSTEM32\COMMAND.COM 3 29 3 2" xfId="30015"/>
    <cellStyle name="=C:\WINNT35\SYSTEM32\COMMAND.COM 3 29 3 3" xfId="22623"/>
    <cellStyle name="=C:\WINNT35\SYSTEM32\COMMAND.COM 3 29 4" xfId="29118"/>
    <cellStyle name="=C:\WINNT35\SYSTEM32\COMMAND.COM 3 29 5" xfId="21730"/>
    <cellStyle name="=C:\WINNT35\SYSTEM32\COMMAND.COM 3 3" xfId="82"/>
    <cellStyle name="=C:\WINNT35\SYSTEM32\COMMAND.COM 3 3 2" xfId="1306"/>
    <cellStyle name="=C:\WINNT35\SYSTEM32\COMMAND.COM 3 3 2 2" xfId="30016"/>
    <cellStyle name="=C:\WINNT35\SYSTEM32\COMMAND.COM 3 3 2 3" xfId="22624"/>
    <cellStyle name="=C:\WINNT35\SYSTEM32\COMMAND.COM 3 3 3" xfId="1307"/>
    <cellStyle name="=C:\WINNT35\SYSTEM32\COMMAND.COM 3 3 3 2" xfId="30017"/>
    <cellStyle name="=C:\WINNT35\SYSTEM32\COMMAND.COM 3 3 3 3" xfId="22625"/>
    <cellStyle name="=C:\WINNT35\SYSTEM32\COMMAND.COM 3 3 4" xfId="29119"/>
    <cellStyle name="=C:\WINNT35\SYSTEM32\COMMAND.COM 3 3 5" xfId="21731"/>
    <cellStyle name="=C:\WINNT35\SYSTEM32\COMMAND.COM 3 30" xfId="83"/>
    <cellStyle name="=C:\WINNT35\SYSTEM32\COMMAND.COM 3 30 2" xfId="1308"/>
    <cellStyle name="=C:\WINNT35\SYSTEM32\COMMAND.COM 3 30 2 2" xfId="30018"/>
    <cellStyle name="=C:\WINNT35\SYSTEM32\COMMAND.COM 3 30 2 3" xfId="22626"/>
    <cellStyle name="=C:\WINNT35\SYSTEM32\COMMAND.COM 3 30 3" xfId="1309"/>
    <cellStyle name="=C:\WINNT35\SYSTEM32\COMMAND.COM 3 30 3 2" xfId="30019"/>
    <cellStyle name="=C:\WINNT35\SYSTEM32\COMMAND.COM 3 30 3 3" xfId="22627"/>
    <cellStyle name="=C:\WINNT35\SYSTEM32\COMMAND.COM 3 30 4" xfId="29120"/>
    <cellStyle name="=C:\WINNT35\SYSTEM32\COMMAND.COM 3 30 5" xfId="21732"/>
    <cellStyle name="=C:\WINNT35\SYSTEM32\COMMAND.COM 3 31" xfId="84"/>
    <cellStyle name="=C:\WINNT35\SYSTEM32\COMMAND.COM 3 31 2" xfId="1310"/>
    <cellStyle name="=C:\WINNT35\SYSTEM32\COMMAND.COM 3 31 2 2" xfId="30020"/>
    <cellStyle name="=C:\WINNT35\SYSTEM32\COMMAND.COM 3 31 2 3" xfId="22628"/>
    <cellStyle name="=C:\WINNT35\SYSTEM32\COMMAND.COM 3 31 3" xfId="1311"/>
    <cellStyle name="=C:\WINNT35\SYSTEM32\COMMAND.COM 3 31 3 2" xfId="30021"/>
    <cellStyle name="=C:\WINNT35\SYSTEM32\COMMAND.COM 3 31 3 3" xfId="22629"/>
    <cellStyle name="=C:\WINNT35\SYSTEM32\COMMAND.COM 3 31 4" xfId="29121"/>
    <cellStyle name="=C:\WINNT35\SYSTEM32\COMMAND.COM 3 31 5" xfId="21733"/>
    <cellStyle name="=C:\WINNT35\SYSTEM32\COMMAND.COM 3 32" xfId="85"/>
    <cellStyle name="=C:\WINNT35\SYSTEM32\COMMAND.COM 3 32 2" xfId="1312"/>
    <cellStyle name="=C:\WINNT35\SYSTEM32\COMMAND.COM 3 32 2 2" xfId="30022"/>
    <cellStyle name="=C:\WINNT35\SYSTEM32\COMMAND.COM 3 32 2 3" xfId="22630"/>
    <cellStyle name="=C:\WINNT35\SYSTEM32\COMMAND.COM 3 32 3" xfId="1313"/>
    <cellStyle name="=C:\WINNT35\SYSTEM32\COMMAND.COM 3 32 3 2" xfId="30023"/>
    <cellStyle name="=C:\WINNT35\SYSTEM32\COMMAND.COM 3 32 3 3" xfId="22631"/>
    <cellStyle name="=C:\WINNT35\SYSTEM32\COMMAND.COM 3 32 4" xfId="29122"/>
    <cellStyle name="=C:\WINNT35\SYSTEM32\COMMAND.COM 3 32 5" xfId="21734"/>
    <cellStyle name="=C:\WINNT35\SYSTEM32\COMMAND.COM 3 33" xfId="86"/>
    <cellStyle name="=C:\WINNT35\SYSTEM32\COMMAND.COM 3 33 2" xfId="1314"/>
    <cellStyle name="=C:\WINNT35\SYSTEM32\COMMAND.COM 3 33 2 2" xfId="30024"/>
    <cellStyle name="=C:\WINNT35\SYSTEM32\COMMAND.COM 3 33 2 3" xfId="22632"/>
    <cellStyle name="=C:\WINNT35\SYSTEM32\COMMAND.COM 3 33 3" xfId="1315"/>
    <cellStyle name="=C:\WINNT35\SYSTEM32\COMMAND.COM 3 33 3 2" xfId="30025"/>
    <cellStyle name="=C:\WINNT35\SYSTEM32\COMMAND.COM 3 33 3 3" xfId="22633"/>
    <cellStyle name="=C:\WINNT35\SYSTEM32\COMMAND.COM 3 33 4" xfId="29123"/>
    <cellStyle name="=C:\WINNT35\SYSTEM32\COMMAND.COM 3 33 5" xfId="21735"/>
    <cellStyle name="=C:\WINNT35\SYSTEM32\COMMAND.COM 3 34" xfId="87"/>
    <cellStyle name="=C:\WINNT35\SYSTEM32\COMMAND.COM 3 34 2" xfId="1316"/>
    <cellStyle name="=C:\WINNT35\SYSTEM32\COMMAND.COM 3 34 2 2" xfId="30026"/>
    <cellStyle name="=C:\WINNT35\SYSTEM32\COMMAND.COM 3 34 2 3" xfId="22634"/>
    <cellStyle name="=C:\WINNT35\SYSTEM32\COMMAND.COM 3 34 3" xfId="1317"/>
    <cellStyle name="=C:\WINNT35\SYSTEM32\COMMAND.COM 3 34 3 2" xfId="30027"/>
    <cellStyle name="=C:\WINNT35\SYSTEM32\COMMAND.COM 3 34 3 3" xfId="22635"/>
    <cellStyle name="=C:\WINNT35\SYSTEM32\COMMAND.COM 3 34 4" xfId="29124"/>
    <cellStyle name="=C:\WINNT35\SYSTEM32\COMMAND.COM 3 34 5" xfId="21736"/>
    <cellStyle name="=C:\WINNT35\SYSTEM32\COMMAND.COM 3 35" xfId="88"/>
    <cellStyle name="=C:\WINNT35\SYSTEM32\COMMAND.COM 3 35 2" xfId="1318"/>
    <cellStyle name="=C:\WINNT35\SYSTEM32\COMMAND.COM 3 35 2 2" xfId="30028"/>
    <cellStyle name="=C:\WINNT35\SYSTEM32\COMMAND.COM 3 35 2 3" xfId="22636"/>
    <cellStyle name="=C:\WINNT35\SYSTEM32\COMMAND.COM 3 35 3" xfId="1319"/>
    <cellStyle name="=C:\WINNT35\SYSTEM32\COMMAND.COM 3 35 3 2" xfId="30029"/>
    <cellStyle name="=C:\WINNT35\SYSTEM32\COMMAND.COM 3 35 3 3" xfId="22637"/>
    <cellStyle name="=C:\WINNT35\SYSTEM32\COMMAND.COM 3 35 4" xfId="29125"/>
    <cellStyle name="=C:\WINNT35\SYSTEM32\COMMAND.COM 3 35 5" xfId="21737"/>
    <cellStyle name="=C:\WINNT35\SYSTEM32\COMMAND.COM 3 36" xfId="1320"/>
    <cellStyle name="=C:\WINNT35\SYSTEM32\COMMAND.COM 3 36 2" xfId="30030"/>
    <cellStyle name="=C:\WINNT35\SYSTEM32\COMMAND.COM 3 36 3" xfId="22638"/>
    <cellStyle name="=C:\WINNT35\SYSTEM32\COMMAND.COM 3 37" xfId="1321"/>
    <cellStyle name="=C:\WINNT35\SYSTEM32\COMMAND.COM 3 37 2" xfId="30031"/>
    <cellStyle name="=C:\WINNT35\SYSTEM32\COMMAND.COM 3 37 3" xfId="22639"/>
    <cellStyle name="=C:\WINNT35\SYSTEM32\COMMAND.COM 3 38" xfId="29097"/>
    <cellStyle name="=C:\WINNT35\SYSTEM32\COMMAND.COM 3 39" xfId="21709"/>
    <cellStyle name="=C:\WINNT35\SYSTEM32\COMMAND.COM 3 4" xfId="89"/>
    <cellStyle name="=C:\WINNT35\SYSTEM32\COMMAND.COM 3 4 2" xfId="1322"/>
    <cellStyle name="=C:\WINNT35\SYSTEM32\COMMAND.COM 3 4 2 2" xfId="30032"/>
    <cellStyle name="=C:\WINNT35\SYSTEM32\COMMAND.COM 3 4 2 3" xfId="22640"/>
    <cellStyle name="=C:\WINNT35\SYSTEM32\COMMAND.COM 3 4 3" xfId="1323"/>
    <cellStyle name="=C:\WINNT35\SYSTEM32\COMMAND.COM 3 4 3 2" xfId="30033"/>
    <cellStyle name="=C:\WINNT35\SYSTEM32\COMMAND.COM 3 4 3 3" xfId="22641"/>
    <cellStyle name="=C:\WINNT35\SYSTEM32\COMMAND.COM 3 4 4" xfId="29126"/>
    <cellStyle name="=C:\WINNT35\SYSTEM32\COMMAND.COM 3 4 5" xfId="21738"/>
    <cellStyle name="=C:\WINNT35\SYSTEM32\COMMAND.COM 3 5" xfId="90"/>
    <cellStyle name="=C:\WINNT35\SYSTEM32\COMMAND.COM 3 5 2" xfId="1324"/>
    <cellStyle name="=C:\WINNT35\SYSTEM32\COMMAND.COM 3 5 2 2" xfId="30034"/>
    <cellStyle name="=C:\WINNT35\SYSTEM32\COMMAND.COM 3 5 2 3" xfId="22642"/>
    <cellStyle name="=C:\WINNT35\SYSTEM32\COMMAND.COM 3 5 3" xfId="1325"/>
    <cellStyle name="=C:\WINNT35\SYSTEM32\COMMAND.COM 3 5 3 2" xfId="30035"/>
    <cellStyle name="=C:\WINNT35\SYSTEM32\COMMAND.COM 3 5 3 3" xfId="22643"/>
    <cellStyle name="=C:\WINNT35\SYSTEM32\COMMAND.COM 3 5 4" xfId="29127"/>
    <cellStyle name="=C:\WINNT35\SYSTEM32\COMMAND.COM 3 5 5" xfId="21739"/>
    <cellStyle name="=C:\WINNT35\SYSTEM32\COMMAND.COM 3 6" xfId="91"/>
    <cellStyle name="=C:\WINNT35\SYSTEM32\COMMAND.COM 3 6 2" xfId="1326"/>
    <cellStyle name="=C:\WINNT35\SYSTEM32\COMMAND.COM 3 6 2 2" xfId="30036"/>
    <cellStyle name="=C:\WINNT35\SYSTEM32\COMMAND.COM 3 6 2 3" xfId="22644"/>
    <cellStyle name="=C:\WINNT35\SYSTEM32\COMMAND.COM 3 6 3" xfId="1327"/>
    <cellStyle name="=C:\WINNT35\SYSTEM32\COMMAND.COM 3 6 3 2" xfId="30037"/>
    <cellStyle name="=C:\WINNT35\SYSTEM32\COMMAND.COM 3 6 3 3" xfId="22645"/>
    <cellStyle name="=C:\WINNT35\SYSTEM32\COMMAND.COM 3 6 4" xfId="29128"/>
    <cellStyle name="=C:\WINNT35\SYSTEM32\COMMAND.COM 3 6 5" xfId="21740"/>
    <cellStyle name="=C:\WINNT35\SYSTEM32\COMMAND.COM 3 7" xfId="92"/>
    <cellStyle name="=C:\WINNT35\SYSTEM32\COMMAND.COM 3 7 2" xfId="1328"/>
    <cellStyle name="=C:\WINNT35\SYSTEM32\COMMAND.COM 3 7 2 2" xfId="30038"/>
    <cellStyle name="=C:\WINNT35\SYSTEM32\COMMAND.COM 3 7 2 3" xfId="22646"/>
    <cellStyle name="=C:\WINNT35\SYSTEM32\COMMAND.COM 3 7 3" xfId="1329"/>
    <cellStyle name="=C:\WINNT35\SYSTEM32\COMMAND.COM 3 7 3 2" xfId="30039"/>
    <cellStyle name="=C:\WINNT35\SYSTEM32\COMMAND.COM 3 7 3 3" xfId="22647"/>
    <cellStyle name="=C:\WINNT35\SYSTEM32\COMMAND.COM 3 7 4" xfId="29129"/>
    <cellStyle name="=C:\WINNT35\SYSTEM32\COMMAND.COM 3 7 5" xfId="21741"/>
    <cellStyle name="=C:\WINNT35\SYSTEM32\COMMAND.COM 3 8" xfId="93"/>
    <cellStyle name="=C:\WINNT35\SYSTEM32\COMMAND.COM 3 8 2" xfId="1330"/>
    <cellStyle name="=C:\WINNT35\SYSTEM32\COMMAND.COM 3 8 2 2" xfId="30040"/>
    <cellStyle name="=C:\WINNT35\SYSTEM32\COMMAND.COM 3 8 2 3" xfId="22648"/>
    <cellStyle name="=C:\WINNT35\SYSTEM32\COMMAND.COM 3 8 3" xfId="1331"/>
    <cellStyle name="=C:\WINNT35\SYSTEM32\COMMAND.COM 3 8 3 2" xfId="30041"/>
    <cellStyle name="=C:\WINNT35\SYSTEM32\COMMAND.COM 3 8 3 3" xfId="22649"/>
    <cellStyle name="=C:\WINNT35\SYSTEM32\COMMAND.COM 3 8 4" xfId="29130"/>
    <cellStyle name="=C:\WINNT35\SYSTEM32\COMMAND.COM 3 8 5" xfId="21742"/>
    <cellStyle name="=C:\WINNT35\SYSTEM32\COMMAND.COM 3 9" xfId="94"/>
    <cellStyle name="=C:\WINNT35\SYSTEM32\COMMAND.COM 3 9 2" xfId="1332"/>
    <cellStyle name="=C:\WINNT35\SYSTEM32\COMMAND.COM 3 9 2 2" xfId="30042"/>
    <cellStyle name="=C:\WINNT35\SYSTEM32\COMMAND.COM 3 9 2 3" xfId="22650"/>
    <cellStyle name="=C:\WINNT35\SYSTEM32\COMMAND.COM 3 9 3" xfId="1333"/>
    <cellStyle name="=C:\WINNT35\SYSTEM32\COMMAND.COM 3 9 3 2" xfId="30043"/>
    <cellStyle name="=C:\WINNT35\SYSTEM32\COMMAND.COM 3 9 3 3" xfId="22651"/>
    <cellStyle name="=C:\WINNT35\SYSTEM32\COMMAND.COM 3 9 4" xfId="29131"/>
    <cellStyle name="=C:\WINNT35\SYSTEM32\COMMAND.COM 3 9 5" xfId="21743"/>
    <cellStyle name="=C:\WINNT35\SYSTEM32\COMMAND.COM 3_110906 COST MAPALE-1 OFFSHORE WELL V 5" xfId="95"/>
    <cellStyle name="=C:\WINNT35\SYSTEM32\COMMAND.COM 30" xfId="96"/>
    <cellStyle name="=C:\WINNT35\SYSTEM32\COMMAND.COM 30 2" xfId="1334"/>
    <cellStyle name="=C:\WINNT35\SYSTEM32\COMMAND.COM 30 2 2" xfId="30044"/>
    <cellStyle name="=C:\WINNT35\SYSTEM32\COMMAND.COM 30 2 3" xfId="22652"/>
    <cellStyle name="=C:\WINNT35\SYSTEM32\COMMAND.COM 30 3" xfId="1335"/>
    <cellStyle name="=C:\WINNT35\SYSTEM32\COMMAND.COM 30 3 2" xfId="30045"/>
    <cellStyle name="=C:\WINNT35\SYSTEM32\COMMAND.COM 30 3 3" xfId="22653"/>
    <cellStyle name="=C:\WINNT35\SYSTEM32\COMMAND.COM 30 4" xfId="29132"/>
    <cellStyle name="=C:\WINNT35\SYSTEM32\COMMAND.COM 30 5" xfId="21744"/>
    <cellStyle name="=C:\WINNT35\SYSTEM32\COMMAND.COM 31" xfId="97"/>
    <cellStyle name="=C:\WINNT35\SYSTEM32\COMMAND.COM 31 2" xfId="1336"/>
    <cellStyle name="=C:\WINNT35\SYSTEM32\COMMAND.COM 31 2 2" xfId="30046"/>
    <cellStyle name="=C:\WINNT35\SYSTEM32\COMMAND.COM 31 2 3" xfId="22654"/>
    <cellStyle name="=C:\WINNT35\SYSTEM32\COMMAND.COM 31 3" xfId="1337"/>
    <cellStyle name="=C:\WINNT35\SYSTEM32\COMMAND.COM 31 3 2" xfId="30047"/>
    <cellStyle name="=C:\WINNT35\SYSTEM32\COMMAND.COM 31 3 3" xfId="22655"/>
    <cellStyle name="=C:\WINNT35\SYSTEM32\COMMAND.COM 31 4" xfId="29133"/>
    <cellStyle name="=C:\WINNT35\SYSTEM32\COMMAND.COM 31 5" xfId="21745"/>
    <cellStyle name="=C:\WINNT35\SYSTEM32\COMMAND.COM 32" xfId="98"/>
    <cellStyle name="=C:\WINNT35\SYSTEM32\COMMAND.COM 32 2" xfId="1338"/>
    <cellStyle name="=C:\WINNT35\SYSTEM32\COMMAND.COM 32 2 2" xfId="30048"/>
    <cellStyle name="=C:\WINNT35\SYSTEM32\COMMAND.COM 32 2 3" xfId="22656"/>
    <cellStyle name="=C:\WINNT35\SYSTEM32\COMMAND.COM 32 3" xfId="1339"/>
    <cellStyle name="=C:\WINNT35\SYSTEM32\COMMAND.COM 32 3 2" xfId="30049"/>
    <cellStyle name="=C:\WINNT35\SYSTEM32\COMMAND.COM 32 3 3" xfId="22657"/>
    <cellStyle name="=C:\WINNT35\SYSTEM32\COMMAND.COM 32 4" xfId="29134"/>
    <cellStyle name="=C:\WINNT35\SYSTEM32\COMMAND.COM 32 5" xfId="21746"/>
    <cellStyle name="=C:\WINNT35\SYSTEM32\COMMAND.COM 33" xfId="99"/>
    <cellStyle name="=C:\WINNT35\SYSTEM32\COMMAND.COM 33 2" xfId="1340"/>
    <cellStyle name="=C:\WINNT35\SYSTEM32\COMMAND.COM 33 2 2" xfId="30050"/>
    <cellStyle name="=C:\WINNT35\SYSTEM32\COMMAND.COM 33 2 3" xfId="22658"/>
    <cellStyle name="=C:\WINNT35\SYSTEM32\COMMAND.COM 33 3" xfId="1341"/>
    <cellStyle name="=C:\WINNT35\SYSTEM32\COMMAND.COM 33 3 2" xfId="30051"/>
    <cellStyle name="=C:\WINNT35\SYSTEM32\COMMAND.COM 33 3 3" xfId="22659"/>
    <cellStyle name="=C:\WINNT35\SYSTEM32\COMMAND.COM 33 4" xfId="29135"/>
    <cellStyle name="=C:\WINNT35\SYSTEM32\COMMAND.COM 33 5" xfId="21747"/>
    <cellStyle name="=C:\WINNT35\SYSTEM32\COMMAND.COM 34" xfId="100"/>
    <cellStyle name="=C:\WINNT35\SYSTEM32\COMMAND.COM 34 2" xfId="1342"/>
    <cellStyle name="=C:\WINNT35\SYSTEM32\COMMAND.COM 34 2 2" xfId="30052"/>
    <cellStyle name="=C:\WINNT35\SYSTEM32\COMMAND.COM 34 2 3" xfId="22660"/>
    <cellStyle name="=C:\WINNT35\SYSTEM32\COMMAND.COM 34 3" xfId="1343"/>
    <cellStyle name="=C:\WINNT35\SYSTEM32\COMMAND.COM 34 3 2" xfId="30053"/>
    <cellStyle name="=C:\WINNT35\SYSTEM32\COMMAND.COM 34 3 3" xfId="22661"/>
    <cellStyle name="=C:\WINNT35\SYSTEM32\COMMAND.COM 34 4" xfId="29136"/>
    <cellStyle name="=C:\WINNT35\SYSTEM32\COMMAND.COM 34 5" xfId="21748"/>
    <cellStyle name="=C:\WINNT35\SYSTEM32\COMMAND.COM 35" xfId="101"/>
    <cellStyle name="=C:\WINNT35\SYSTEM32\COMMAND.COM 35 2" xfId="1344"/>
    <cellStyle name="=C:\WINNT35\SYSTEM32\COMMAND.COM 35 2 2" xfId="30054"/>
    <cellStyle name="=C:\WINNT35\SYSTEM32\COMMAND.COM 35 2 3" xfId="22662"/>
    <cellStyle name="=C:\WINNT35\SYSTEM32\COMMAND.COM 35 3" xfId="1345"/>
    <cellStyle name="=C:\WINNT35\SYSTEM32\COMMAND.COM 35 3 2" xfId="30055"/>
    <cellStyle name="=C:\WINNT35\SYSTEM32\COMMAND.COM 35 3 3" xfId="22663"/>
    <cellStyle name="=C:\WINNT35\SYSTEM32\COMMAND.COM 35 4" xfId="29137"/>
    <cellStyle name="=C:\WINNT35\SYSTEM32\COMMAND.COM 35 5" xfId="21749"/>
    <cellStyle name="=C:\WINNT35\SYSTEM32\COMMAND.COM 36" xfId="102"/>
    <cellStyle name="=C:\WINNT35\SYSTEM32\COMMAND.COM 36 2" xfId="1346"/>
    <cellStyle name="=C:\WINNT35\SYSTEM32\COMMAND.COM 36 2 2" xfId="30056"/>
    <cellStyle name="=C:\WINNT35\SYSTEM32\COMMAND.COM 36 2 3" xfId="22664"/>
    <cellStyle name="=C:\WINNT35\SYSTEM32\COMMAND.COM 36 3" xfId="1347"/>
    <cellStyle name="=C:\WINNT35\SYSTEM32\COMMAND.COM 36 3 2" xfId="30057"/>
    <cellStyle name="=C:\WINNT35\SYSTEM32\COMMAND.COM 36 3 3" xfId="22665"/>
    <cellStyle name="=C:\WINNT35\SYSTEM32\COMMAND.COM 36 4" xfId="29138"/>
    <cellStyle name="=C:\WINNT35\SYSTEM32\COMMAND.COM 36 5" xfId="21750"/>
    <cellStyle name="=C:\WINNT35\SYSTEM32\COMMAND.COM 37" xfId="103"/>
    <cellStyle name="=C:\WINNT35\SYSTEM32\COMMAND.COM 37 2" xfId="1348"/>
    <cellStyle name="=C:\WINNT35\SYSTEM32\COMMAND.COM 37 2 2" xfId="30058"/>
    <cellStyle name="=C:\WINNT35\SYSTEM32\COMMAND.COM 37 2 3" xfId="22666"/>
    <cellStyle name="=C:\WINNT35\SYSTEM32\COMMAND.COM 37 3" xfId="1349"/>
    <cellStyle name="=C:\WINNT35\SYSTEM32\COMMAND.COM 37 3 2" xfId="30059"/>
    <cellStyle name="=C:\WINNT35\SYSTEM32\COMMAND.COM 37 3 3" xfId="22667"/>
    <cellStyle name="=C:\WINNT35\SYSTEM32\COMMAND.COM 37 4" xfId="29139"/>
    <cellStyle name="=C:\WINNT35\SYSTEM32\COMMAND.COM 37 5" xfId="21751"/>
    <cellStyle name="=C:\WINNT35\SYSTEM32\COMMAND.COM 38" xfId="104"/>
    <cellStyle name="=C:\WINNT35\SYSTEM32\COMMAND.COM 38 2" xfId="1350"/>
    <cellStyle name="=C:\WINNT35\SYSTEM32\COMMAND.COM 38 2 2" xfId="30060"/>
    <cellStyle name="=C:\WINNT35\SYSTEM32\COMMAND.COM 38 2 3" xfId="22668"/>
    <cellStyle name="=C:\WINNT35\SYSTEM32\COMMAND.COM 38 3" xfId="1351"/>
    <cellStyle name="=C:\WINNT35\SYSTEM32\COMMAND.COM 38 3 2" xfId="30061"/>
    <cellStyle name="=C:\WINNT35\SYSTEM32\COMMAND.COM 38 3 3" xfId="22669"/>
    <cellStyle name="=C:\WINNT35\SYSTEM32\COMMAND.COM 38 4" xfId="29140"/>
    <cellStyle name="=C:\WINNT35\SYSTEM32\COMMAND.COM 38 5" xfId="21752"/>
    <cellStyle name="=C:\WINNT35\SYSTEM32\COMMAND.COM 39" xfId="105"/>
    <cellStyle name="=C:\WINNT35\SYSTEM32\COMMAND.COM 39 2" xfId="1352"/>
    <cellStyle name="=C:\WINNT35\SYSTEM32\COMMAND.COM 39 2 2" xfId="30062"/>
    <cellStyle name="=C:\WINNT35\SYSTEM32\COMMAND.COM 39 2 3" xfId="22670"/>
    <cellStyle name="=C:\WINNT35\SYSTEM32\COMMAND.COM 39 3" xfId="1353"/>
    <cellStyle name="=C:\WINNT35\SYSTEM32\COMMAND.COM 39 3 2" xfId="30063"/>
    <cellStyle name="=C:\WINNT35\SYSTEM32\COMMAND.COM 39 3 3" xfId="22671"/>
    <cellStyle name="=C:\WINNT35\SYSTEM32\COMMAND.COM 39 4" xfId="29141"/>
    <cellStyle name="=C:\WINNT35\SYSTEM32\COMMAND.COM 39 5" xfId="21753"/>
    <cellStyle name="=C:\WINNT35\SYSTEM32\COMMAND.COM 4" xfId="106"/>
    <cellStyle name="=C:\WINNT35\SYSTEM32\COMMAND.COM 4 2" xfId="1354"/>
    <cellStyle name="=C:\WINNT35\SYSTEM32\COMMAND.COM 4 2 2" xfId="30064"/>
    <cellStyle name="=C:\WINNT35\SYSTEM32\COMMAND.COM 4 2 3" xfId="22672"/>
    <cellStyle name="=C:\WINNT35\SYSTEM32\COMMAND.COM 4 3" xfId="1355"/>
    <cellStyle name="=C:\WINNT35\SYSTEM32\COMMAND.COM 4 3 2" xfId="30065"/>
    <cellStyle name="=C:\WINNT35\SYSTEM32\COMMAND.COM 4 3 3" xfId="22673"/>
    <cellStyle name="=C:\WINNT35\SYSTEM32\COMMAND.COM 4 4" xfId="29142"/>
    <cellStyle name="=C:\WINNT35\SYSTEM32\COMMAND.COM 4 5" xfId="21754"/>
    <cellStyle name="=C:\WINNT35\SYSTEM32\COMMAND.COM 40" xfId="107"/>
    <cellStyle name="=C:\WINNT35\SYSTEM32\COMMAND.COM 40 2" xfId="1356"/>
    <cellStyle name="=C:\WINNT35\SYSTEM32\COMMAND.COM 40 2 2" xfId="30066"/>
    <cellStyle name="=C:\WINNT35\SYSTEM32\COMMAND.COM 40 2 3" xfId="22674"/>
    <cellStyle name="=C:\WINNT35\SYSTEM32\COMMAND.COM 40 3" xfId="1357"/>
    <cellStyle name="=C:\WINNT35\SYSTEM32\COMMAND.COM 40 3 2" xfId="30067"/>
    <cellStyle name="=C:\WINNT35\SYSTEM32\COMMAND.COM 40 3 3" xfId="22675"/>
    <cellStyle name="=C:\WINNT35\SYSTEM32\COMMAND.COM 40 4" xfId="29143"/>
    <cellStyle name="=C:\WINNT35\SYSTEM32\COMMAND.COM 40 5" xfId="21755"/>
    <cellStyle name="=C:\WINNT35\SYSTEM32\COMMAND.COM 41" xfId="108"/>
    <cellStyle name="=C:\WINNT35\SYSTEM32\COMMAND.COM 41 2" xfId="1358"/>
    <cellStyle name="=C:\WINNT35\SYSTEM32\COMMAND.COM 41 2 2" xfId="30068"/>
    <cellStyle name="=C:\WINNT35\SYSTEM32\COMMAND.COM 41 2 3" xfId="22676"/>
    <cellStyle name="=C:\WINNT35\SYSTEM32\COMMAND.COM 41 3" xfId="1359"/>
    <cellStyle name="=C:\WINNT35\SYSTEM32\COMMAND.COM 41 3 2" xfId="30069"/>
    <cellStyle name="=C:\WINNT35\SYSTEM32\COMMAND.COM 41 3 3" xfId="22677"/>
    <cellStyle name="=C:\WINNT35\SYSTEM32\COMMAND.COM 41 4" xfId="29144"/>
    <cellStyle name="=C:\WINNT35\SYSTEM32\COMMAND.COM 41 5" xfId="21756"/>
    <cellStyle name="=C:\WINNT35\SYSTEM32\COMMAND.COM 42" xfId="109"/>
    <cellStyle name="=C:\WINNT35\SYSTEM32\COMMAND.COM 42 2" xfId="1360"/>
    <cellStyle name="=C:\WINNT35\SYSTEM32\COMMAND.COM 42 2 2" xfId="30070"/>
    <cellStyle name="=C:\WINNT35\SYSTEM32\COMMAND.COM 42 2 3" xfId="22678"/>
    <cellStyle name="=C:\WINNT35\SYSTEM32\COMMAND.COM 42 3" xfId="1361"/>
    <cellStyle name="=C:\WINNT35\SYSTEM32\COMMAND.COM 42 3 2" xfId="30071"/>
    <cellStyle name="=C:\WINNT35\SYSTEM32\COMMAND.COM 42 3 3" xfId="22679"/>
    <cellStyle name="=C:\WINNT35\SYSTEM32\COMMAND.COM 42 4" xfId="29145"/>
    <cellStyle name="=C:\WINNT35\SYSTEM32\COMMAND.COM 42 5" xfId="21757"/>
    <cellStyle name="=C:\WINNT35\SYSTEM32\COMMAND.COM 43" xfId="110"/>
    <cellStyle name="=C:\WINNT35\SYSTEM32\COMMAND.COM 43 2" xfId="1362"/>
    <cellStyle name="=C:\WINNT35\SYSTEM32\COMMAND.COM 43 2 2" xfId="30072"/>
    <cellStyle name="=C:\WINNT35\SYSTEM32\COMMAND.COM 43 2 3" xfId="22680"/>
    <cellStyle name="=C:\WINNT35\SYSTEM32\COMMAND.COM 43 3" xfId="1363"/>
    <cellStyle name="=C:\WINNT35\SYSTEM32\COMMAND.COM 43 3 2" xfId="30073"/>
    <cellStyle name="=C:\WINNT35\SYSTEM32\COMMAND.COM 43 3 3" xfId="22681"/>
    <cellStyle name="=C:\WINNT35\SYSTEM32\COMMAND.COM 43 4" xfId="29146"/>
    <cellStyle name="=C:\WINNT35\SYSTEM32\COMMAND.COM 43 5" xfId="21758"/>
    <cellStyle name="=C:\WINNT35\SYSTEM32\COMMAND.COM 44" xfId="111"/>
    <cellStyle name="=C:\WINNT35\SYSTEM32\COMMAND.COM 44 2" xfId="1364"/>
    <cellStyle name="=C:\WINNT35\SYSTEM32\COMMAND.COM 44 2 2" xfId="30074"/>
    <cellStyle name="=C:\WINNT35\SYSTEM32\COMMAND.COM 44 2 3" xfId="22682"/>
    <cellStyle name="=C:\WINNT35\SYSTEM32\COMMAND.COM 44 3" xfId="1365"/>
    <cellStyle name="=C:\WINNT35\SYSTEM32\COMMAND.COM 44 3 2" xfId="30075"/>
    <cellStyle name="=C:\WINNT35\SYSTEM32\COMMAND.COM 44 3 3" xfId="22683"/>
    <cellStyle name="=C:\WINNT35\SYSTEM32\COMMAND.COM 44 4" xfId="29147"/>
    <cellStyle name="=C:\WINNT35\SYSTEM32\COMMAND.COM 44 5" xfId="21759"/>
    <cellStyle name="=C:\WINNT35\SYSTEM32\COMMAND.COM 45" xfId="112"/>
    <cellStyle name="=C:\WINNT35\SYSTEM32\COMMAND.COM 45 2" xfId="1366"/>
    <cellStyle name="=C:\WINNT35\SYSTEM32\COMMAND.COM 45 2 2" xfId="30076"/>
    <cellStyle name="=C:\WINNT35\SYSTEM32\COMMAND.COM 45 2 3" xfId="22684"/>
    <cellStyle name="=C:\WINNT35\SYSTEM32\COMMAND.COM 45 3" xfId="1367"/>
    <cellStyle name="=C:\WINNT35\SYSTEM32\COMMAND.COM 45 3 2" xfId="30077"/>
    <cellStyle name="=C:\WINNT35\SYSTEM32\COMMAND.COM 45 3 3" xfId="22685"/>
    <cellStyle name="=C:\WINNT35\SYSTEM32\COMMAND.COM 45 4" xfId="29148"/>
    <cellStyle name="=C:\WINNT35\SYSTEM32\COMMAND.COM 45 5" xfId="21760"/>
    <cellStyle name="=C:\WINNT35\SYSTEM32\COMMAND.COM 46" xfId="113"/>
    <cellStyle name="=C:\WINNT35\SYSTEM32\COMMAND.COM 46 2" xfId="1368"/>
    <cellStyle name="=C:\WINNT35\SYSTEM32\COMMAND.COM 46 2 2" xfId="30078"/>
    <cellStyle name="=C:\WINNT35\SYSTEM32\COMMAND.COM 46 2 3" xfId="22686"/>
    <cellStyle name="=C:\WINNT35\SYSTEM32\COMMAND.COM 46 3" xfId="1369"/>
    <cellStyle name="=C:\WINNT35\SYSTEM32\COMMAND.COM 46 3 2" xfId="30079"/>
    <cellStyle name="=C:\WINNT35\SYSTEM32\COMMAND.COM 46 3 3" xfId="22687"/>
    <cellStyle name="=C:\WINNT35\SYSTEM32\COMMAND.COM 46 4" xfId="29149"/>
    <cellStyle name="=C:\WINNT35\SYSTEM32\COMMAND.COM 46 5" xfId="21761"/>
    <cellStyle name="=C:\WINNT35\SYSTEM32\COMMAND.COM 47" xfId="29041"/>
    <cellStyle name="=C:\WINNT35\SYSTEM32\COMMAND.COM 48" xfId="21653"/>
    <cellStyle name="=C:\WINNT35\SYSTEM32\COMMAND.COM 5" xfId="114"/>
    <cellStyle name="=C:\WINNT35\SYSTEM32\COMMAND.COM 5 2" xfId="1370"/>
    <cellStyle name="=C:\WINNT35\SYSTEM32\COMMAND.COM 5 2 2" xfId="30080"/>
    <cellStyle name="=C:\WINNT35\SYSTEM32\COMMAND.COM 5 2 3" xfId="22688"/>
    <cellStyle name="=C:\WINNT35\SYSTEM32\COMMAND.COM 5 3" xfId="1371"/>
    <cellStyle name="=C:\WINNT35\SYSTEM32\COMMAND.COM 5 3 2" xfId="30081"/>
    <cellStyle name="=C:\WINNT35\SYSTEM32\COMMAND.COM 5 3 3" xfId="22689"/>
    <cellStyle name="=C:\WINNT35\SYSTEM32\COMMAND.COM 5 4" xfId="29150"/>
    <cellStyle name="=C:\WINNT35\SYSTEM32\COMMAND.COM 5 5" xfId="21762"/>
    <cellStyle name="=C:\WINNT35\SYSTEM32\COMMAND.COM 6" xfId="115"/>
    <cellStyle name="=C:\WINNT35\SYSTEM32\COMMAND.COM 6 2" xfId="1372"/>
    <cellStyle name="=C:\WINNT35\SYSTEM32\COMMAND.COM 6 2 2" xfId="30082"/>
    <cellStyle name="=C:\WINNT35\SYSTEM32\COMMAND.COM 6 2 3" xfId="22690"/>
    <cellStyle name="=C:\WINNT35\SYSTEM32\COMMAND.COM 6 3" xfId="1373"/>
    <cellStyle name="=C:\WINNT35\SYSTEM32\COMMAND.COM 6 3 2" xfId="30083"/>
    <cellStyle name="=C:\WINNT35\SYSTEM32\COMMAND.COM 6 3 3" xfId="22691"/>
    <cellStyle name="=C:\WINNT35\SYSTEM32\COMMAND.COM 6 4" xfId="29151"/>
    <cellStyle name="=C:\WINNT35\SYSTEM32\COMMAND.COM 6 5" xfId="21763"/>
    <cellStyle name="=C:\WINNT35\SYSTEM32\COMMAND.COM 7" xfId="116"/>
    <cellStyle name="=C:\WINNT35\SYSTEM32\COMMAND.COM 7 2" xfId="1374"/>
    <cellStyle name="=C:\WINNT35\SYSTEM32\COMMAND.COM 7 2 2" xfId="30084"/>
    <cellStyle name="=C:\WINNT35\SYSTEM32\COMMAND.COM 7 2 3" xfId="22692"/>
    <cellStyle name="=C:\WINNT35\SYSTEM32\COMMAND.COM 7 3" xfId="1375"/>
    <cellStyle name="=C:\WINNT35\SYSTEM32\COMMAND.COM 7 3 2" xfId="30085"/>
    <cellStyle name="=C:\WINNT35\SYSTEM32\COMMAND.COM 7 3 3" xfId="22693"/>
    <cellStyle name="=C:\WINNT35\SYSTEM32\COMMAND.COM 7 4" xfId="29152"/>
    <cellStyle name="=C:\WINNT35\SYSTEM32\COMMAND.COM 7 5" xfId="21764"/>
    <cellStyle name="=C:\WINNT35\SYSTEM32\COMMAND.COM 8" xfId="117"/>
    <cellStyle name="=C:\WINNT35\SYSTEM32\COMMAND.COM 8 2" xfId="1376"/>
    <cellStyle name="=C:\WINNT35\SYSTEM32\COMMAND.COM 8 2 2" xfId="30086"/>
    <cellStyle name="=C:\WINNT35\SYSTEM32\COMMAND.COM 8 2 3" xfId="22694"/>
    <cellStyle name="=C:\WINNT35\SYSTEM32\COMMAND.COM 8 3" xfId="1377"/>
    <cellStyle name="=C:\WINNT35\SYSTEM32\COMMAND.COM 8 3 2" xfId="30087"/>
    <cellStyle name="=C:\WINNT35\SYSTEM32\COMMAND.COM 8 3 3" xfId="22695"/>
    <cellStyle name="=C:\WINNT35\SYSTEM32\COMMAND.COM 8 4" xfId="29153"/>
    <cellStyle name="=C:\WINNT35\SYSTEM32\COMMAND.COM 8 5" xfId="21765"/>
    <cellStyle name="=C:\WINNT35\SYSTEM32\COMMAND.COM 9" xfId="118"/>
    <cellStyle name="=C:\WINNT35\SYSTEM32\COMMAND.COM 9 2" xfId="1378"/>
    <cellStyle name="=C:\WINNT35\SYSTEM32\COMMAND.COM 9 2 2" xfId="30088"/>
    <cellStyle name="=C:\WINNT35\SYSTEM32\COMMAND.COM 9 2 3" xfId="22696"/>
    <cellStyle name="=C:\WINNT35\SYSTEM32\COMMAND.COM 9 3" xfId="1379"/>
    <cellStyle name="=C:\WINNT35\SYSTEM32\COMMAND.COM 9 3 2" xfId="30089"/>
    <cellStyle name="=C:\WINNT35\SYSTEM32\COMMAND.COM 9 3 3" xfId="22697"/>
    <cellStyle name="=C:\WINNT35\SYSTEM32\COMMAND.COM 9 4" xfId="29154"/>
    <cellStyle name="=C:\WINNT35\SYSTEM32\COMMAND.COM 9 5" xfId="21766"/>
    <cellStyle name="=C:\WINNT35\SYSTEM32\COMMAND.COM_100106 TTRD_SORAC" xfId="119"/>
    <cellStyle name="0,0_x000d__x000d_NA_x000d__x000d_" xfId="120"/>
    <cellStyle name="0,0_x000d__x000d_NA_x000d__x000d_ 2" xfId="121"/>
    <cellStyle name="0,0_x000d__x000d_NA_x000d__x000d_ 2 2" xfId="122"/>
    <cellStyle name="0,0_x000d__x000d_NA_x000d__x000d_ 2 2 2" xfId="1380"/>
    <cellStyle name="0,0_x000d__x000d_NA_x000d__x000d_ 2 2 2 2" xfId="30090"/>
    <cellStyle name="0,0_x000d__x000d_NA_x000d__x000d_ 2 2 2 3" xfId="22698"/>
    <cellStyle name="0,0_x000d__x000d_NA_x000d__x000d_ 2 2 3" xfId="1381"/>
    <cellStyle name="0,0_x000d__x000d_NA_x000d__x000d_ 2 2 3 2" xfId="30091"/>
    <cellStyle name="0,0_x000d__x000d_NA_x000d__x000d_ 2 2 3 3" xfId="22699"/>
    <cellStyle name="0,0_x000d__x000d_NA_x000d__x000d_ 2 2 4" xfId="29157"/>
    <cellStyle name="0,0_x000d__x000d_NA_x000d__x000d_ 2 2 5" xfId="21769"/>
    <cellStyle name="0,0_x000d__x000d_NA_x000d__x000d_ 2 3" xfId="29156"/>
    <cellStyle name="0,0_x000d__x000d_NA_x000d__x000d_ 2 4" xfId="21768"/>
    <cellStyle name="0,0_x000d__x000d_NA_x000d__x000d_ 2_Stimulation" xfId="123"/>
    <cellStyle name="0,0_x000d__x000d_NA_x000d__x000d_ 3" xfId="124"/>
    <cellStyle name="0,0_x000d__x000d_NA_x000d__x000d_ 3 2" xfId="1382"/>
    <cellStyle name="0,0_x000d__x000d_NA_x000d__x000d_ 3 2 2" xfId="30092"/>
    <cellStyle name="0,0_x000d__x000d_NA_x000d__x000d_ 3 2 3" xfId="22700"/>
    <cellStyle name="0,0_x000d__x000d_NA_x000d__x000d_ 3 3" xfId="1383"/>
    <cellStyle name="0,0_x000d__x000d_NA_x000d__x000d_ 3 3 2" xfId="30093"/>
    <cellStyle name="0,0_x000d__x000d_NA_x000d__x000d_ 3 3 3" xfId="22701"/>
    <cellStyle name="0,0_x000d__x000d_NA_x000d__x000d_ 3 4" xfId="29158"/>
    <cellStyle name="0,0_x000d__x000d_NA_x000d__x000d_ 3 5" xfId="21770"/>
    <cellStyle name="0,0_x000d__x000d_NA_x000d__x000d_ 4" xfId="29155"/>
    <cellStyle name="0,0_x000d__x000d_NA_x000d__x000d_ 5" xfId="21767"/>
    <cellStyle name="0,0_x000d__x000d_NA_x000d__x000d__Costos WM florena Tb" xfId="125"/>
    <cellStyle name="20% - Accent1 2" xfId="126"/>
    <cellStyle name="20% - Accent1 3" xfId="127"/>
    <cellStyle name="20% - Accent1 4" xfId="1384"/>
    <cellStyle name="20% - Accent2 2" xfId="128"/>
    <cellStyle name="20% - Accent2 3" xfId="129"/>
    <cellStyle name="20% - Accent2 4" xfId="1385"/>
    <cellStyle name="20% - Accent3 2" xfId="130"/>
    <cellStyle name="20% - Accent3 3" xfId="131"/>
    <cellStyle name="20% - Accent3 4" xfId="1386"/>
    <cellStyle name="20% - Accent4 2" xfId="132"/>
    <cellStyle name="20% - Accent4 3" xfId="133"/>
    <cellStyle name="20% - Accent4 4" xfId="1387"/>
    <cellStyle name="20% - Accent5 2" xfId="134"/>
    <cellStyle name="20% - Accent5 3" xfId="135"/>
    <cellStyle name="20% - Accent5 4" xfId="1388"/>
    <cellStyle name="20% - Accent6 2" xfId="136"/>
    <cellStyle name="20% - Accent6 3" xfId="137"/>
    <cellStyle name="20% - Accent6 4" xfId="1389"/>
    <cellStyle name="20% - Énfasis1 2" xfId="138"/>
    <cellStyle name="20% - Énfasis2 2" xfId="139"/>
    <cellStyle name="20% - Énfasis3 2" xfId="140"/>
    <cellStyle name="20% - Énfasis4 2" xfId="141"/>
    <cellStyle name="20% - Énfasis5 2" xfId="142"/>
    <cellStyle name="20% - Énfasis6 2" xfId="143"/>
    <cellStyle name="20% - Акцент1" xfId="144"/>
    <cellStyle name="20% - Акцент1 2" xfId="1390"/>
    <cellStyle name="20% - Акцент1 3" xfId="1391"/>
    <cellStyle name="20% - Акцент2" xfId="145"/>
    <cellStyle name="20% - Акцент2 2" xfId="1392"/>
    <cellStyle name="20% - Акцент2 3" xfId="1393"/>
    <cellStyle name="20% - Акцент3" xfId="146"/>
    <cellStyle name="20% - Акцент3 2" xfId="1394"/>
    <cellStyle name="20% - Акцент3 3" xfId="1395"/>
    <cellStyle name="20% - Акцент4" xfId="147"/>
    <cellStyle name="20% - Акцент4 2" xfId="1396"/>
    <cellStyle name="20% - Акцент4 3" xfId="1397"/>
    <cellStyle name="20% - Акцент5" xfId="148"/>
    <cellStyle name="20% - Акцент5 2" xfId="1398"/>
    <cellStyle name="20% - Акцент5 3" xfId="1399"/>
    <cellStyle name="20% - Акцент6" xfId="149"/>
    <cellStyle name="20% - Акцент6 2" xfId="1400"/>
    <cellStyle name="20% - Акцент6 3" xfId="1401"/>
    <cellStyle name="2decimal" xfId="150"/>
    <cellStyle name="2decimal 2" xfId="1402"/>
    <cellStyle name="2decimal 2 2" xfId="30094"/>
    <cellStyle name="2decimal 2 3" xfId="22702"/>
    <cellStyle name="2decimal 3" xfId="1403"/>
    <cellStyle name="2decimal 3 2" xfId="30095"/>
    <cellStyle name="2decimal 3 3" xfId="22703"/>
    <cellStyle name="2decimal 4" xfId="29159"/>
    <cellStyle name="2decimal 5" xfId="21771"/>
    <cellStyle name="40% - Accent1 2" xfId="151"/>
    <cellStyle name="40% - Accent1 3" xfId="152"/>
    <cellStyle name="40% - Accent1 4" xfId="1404"/>
    <cellStyle name="40% - Accent2 2" xfId="153"/>
    <cellStyle name="40% - Accent2 3" xfId="154"/>
    <cellStyle name="40% - Accent2 4" xfId="1405"/>
    <cellStyle name="40% - Accent3 2" xfId="155"/>
    <cellStyle name="40% - Accent3 3" xfId="156"/>
    <cellStyle name="40% - Accent3 4" xfId="1406"/>
    <cellStyle name="40% - Accent4 2" xfId="157"/>
    <cellStyle name="40% - Accent4 3" xfId="158"/>
    <cellStyle name="40% - Accent4 4" xfId="1407"/>
    <cellStyle name="40% - Accent5 2" xfId="159"/>
    <cellStyle name="40% - Accent5 3" xfId="160"/>
    <cellStyle name="40% - Accent5 4" xfId="1408"/>
    <cellStyle name="40% - Accent6 2" xfId="161"/>
    <cellStyle name="40% - Accent6 3" xfId="162"/>
    <cellStyle name="40% - Accent6 4" xfId="1409"/>
    <cellStyle name="40% - Énfasis1 2" xfId="163"/>
    <cellStyle name="40% - Énfasis2 2" xfId="164"/>
    <cellStyle name="40% - Énfasis3 2" xfId="165"/>
    <cellStyle name="40% - Énfasis4 2" xfId="166"/>
    <cellStyle name="40% - Énfasis5 2" xfId="167"/>
    <cellStyle name="40% - Énfasis6 2" xfId="168"/>
    <cellStyle name="40% - Акцент1" xfId="169"/>
    <cellStyle name="40% - Акцент1 2" xfId="1410"/>
    <cellStyle name="40% - Акцент1 3" xfId="1411"/>
    <cellStyle name="40% - Акцент2" xfId="170"/>
    <cellStyle name="40% - Акцент2 2" xfId="1412"/>
    <cellStyle name="40% - Акцент2 3" xfId="1413"/>
    <cellStyle name="40% - Акцент3" xfId="171"/>
    <cellStyle name="40% - Акцент3 2" xfId="1414"/>
    <cellStyle name="40% - Акцент3 3" xfId="1415"/>
    <cellStyle name="40% - Акцент4" xfId="172"/>
    <cellStyle name="40% - Акцент4 2" xfId="1416"/>
    <cellStyle name="40% - Акцент4 3" xfId="1417"/>
    <cellStyle name="40% - Акцент5" xfId="173"/>
    <cellStyle name="40% - Акцент5 2" xfId="1418"/>
    <cellStyle name="40% - Акцент5 3" xfId="1419"/>
    <cellStyle name="40% - Акцент6" xfId="174"/>
    <cellStyle name="40% - Акцент6 2" xfId="1420"/>
    <cellStyle name="40% - Акцент6 3" xfId="1421"/>
    <cellStyle name="60% - Accent1 2" xfId="175"/>
    <cellStyle name="60% - Accent1 3" xfId="176"/>
    <cellStyle name="60% - Accent1 4" xfId="1422"/>
    <cellStyle name="60% - Accent2 2" xfId="177"/>
    <cellStyle name="60% - Accent2 3" xfId="178"/>
    <cellStyle name="60% - Accent2 4" xfId="1423"/>
    <cellStyle name="60% - Accent3 2" xfId="179"/>
    <cellStyle name="60% - Accent3 3" xfId="180"/>
    <cellStyle name="60% - Accent3 4" xfId="1424"/>
    <cellStyle name="60% - Accent4 2" xfId="181"/>
    <cellStyle name="60% - Accent4 3" xfId="182"/>
    <cellStyle name="60% - Accent4 4" xfId="1425"/>
    <cellStyle name="60% - Accent5 2" xfId="183"/>
    <cellStyle name="60% - Accent5 3" xfId="184"/>
    <cellStyle name="60% - Accent5 4" xfId="1426"/>
    <cellStyle name="60% - Accent6 2" xfId="185"/>
    <cellStyle name="60% - Accent6 3" xfId="186"/>
    <cellStyle name="60% - Accent6 4" xfId="1427"/>
    <cellStyle name="60% - Énfasis1 2" xfId="187"/>
    <cellStyle name="60% - Énfasis2 2" xfId="188"/>
    <cellStyle name="60% - Énfasis3 2" xfId="189"/>
    <cellStyle name="60% - Énfasis4 2" xfId="190"/>
    <cellStyle name="60% - Énfasis5 2" xfId="191"/>
    <cellStyle name="60% - Énfasis6 2" xfId="192"/>
    <cellStyle name="60% - Акцент1" xfId="193"/>
    <cellStyle name="60% - Акцент1 2" xfId="1428"/>
    <cellStyle name="60% - Акцент1 3" xfId="1429"/>
    <cellStyle name="60% - Акцент2" xfId="194"/>
    <cellStyle name="60% - Акцент2 2" xfId="1430"/>
    <cellStyle name="60% - Акцент2 3" xfId="1431"/>
    <cellStyle name="60% - Акцент3" xfId="195"/>
    <cellStyle name="60% - Акцент3 2" xfId="1432"/>
    <cellStyle name="60% - Акцент3 3" xfId="1433"/>
    <cellStyle name="60% - Акцент4" xfId="196"/>
    <cellStyle name="60% - Акцент4 2" xfId="1434"/>
    <cellStyle name="60% - Акцент4 3" xfId="1435"/>
    <cellStyle name="60% - Акцент5" xfId="197"/>
    <cellStyle name="60% - Акцент5 2" xfId="1436"/>
    <cellStyle name="60% - Акцент5 3" xfId="1437"/>
    <cellStyle name="60% - Акцент6" xfId="198"/>
    <cellStyle name="60% - Акцент6 2" xfId="1438"/>
    <cellStyle name="60% - Акцент6 3" xfId="1439"/>
    <cellStyle name="75" xfId="199"/>
    <cellStyle name="Accent1 - 20%" xfId="200"/>
    <cellStyle name="Accent1 - 40%" xfId="201"/>
    <cellStyle name="Accent1 - 60%" xfId="202"/>
    <cellStyle name="Accent1 10" xfId="1440"/>
    <cellStyle name="Accent1 11" xfId="1441"/>
    <cellStyle name="Accent1 12" xfId="1442"/>
    <cellStyle name="Accent1 13" xfId="1443"/>
    <cellStyle name="Accent1 14" xfId="1444"/>
    <cellStyle name="Accent1 15" xfId="1445"/>
    <cellStyle name="Accent1 16" xfId="1446"/>
    <cellStyle name="Accent1 17" xfId="1447"/>
    <cellStyle name="Accent1 18" xfId="1448"/>
    <cellStyle name="Accent1 19" xfId="1449"/>
    <cellStyle name="Accent1 2" xfId="203"/>
    <cellStyle name="Accent1 2 2" xfId="204"/>
    <cellStyle name="Accent1 2_111226 Casing Running Cost Mapale wells" xfId="205"/>
    <cellStyle name="Accent1 20" xfId="1450"/>
    <cellStyle name="Accent1 21" xfId="1451"/>
    <cellStyle name="Accent1 22" xfId="1452"/>
    <cellStyle name="Accent1 23" xfId="1453"/>
    <cellStyle name="Accent1 24" xfId="1454"/>
    <cellStyle name="Accent1 25" xfId="1455"/>
    <cellStyle name="Accent1 26" xfId="1456"/>
    <cellStyle name="Accent1 27" xfId="1457"/>
    <cellStyle name="Accent1 28" xfId="1458"/>
    <cellStyle name="Accent1 29" xfId="1459"/>
    <cellStyle name="Accent1 3" xfId="206"/>
    <cellStyle name="Accent1 4" xfId="1460"/>
    <cellStyle name="Accent1 5" xfId="1461"/>
    <cellStyle name="Accent1 6" xfId="1462"/>
    <cellStyle name="Accent1 7" xfId="1463"/>
    <cellStyle name="Accent1 8" xfId="1464"/>
    <cellStyle name="Accent1 9" xfId="1465"/>
    <cellStyle name="Accent2 - 20%" xfId="207"/>
    <cellStyle name="Accent2 - 40%" xfId="208"/>
    <cellStyle name="Accent2 - 60%" xfId="209"/>
    <cellStyle name="Accent2 10" xfId="1466"/>
    <cellStyle name="Accent2 11" xfId="1467"/>
    <cellStyle name="Accent2 12" xfId="1468"/>
    <cellStyle name="Accent2 13" xfId="1469"/>
    <cellStyle name="Accent2 14" xfId="1470"/>
    <cellStyle name="Accent2 15" xfId="1471"/>
    <cellStyle name="Accent2 16" xfId="1472"/>
    <cellStyle name="Accent2 17" xfId="1473"/>
    <cellStyle name="Accent2 18" xfId="1474"/>
    <cellStyle name="Accent2 19" xfId="1475"/>
    <cellStyle name="Accent2 2" xfId="210"/>
    <cellStyle name="Accent2 2 2" xfId="211"/>
    <cellStyle name="Accent2 2_111226 Casing Running Cost Mapale wells" xfId="212"/>
    <cellStyle name="Accent2 20" xfId="1476"/>
    <cellStyle name="Accent2 21" xfId="1477"/>
    <cellStyle name="Accent2 22" xfId="1478"/>
    <cellStyle name="Accent2 23" xfId="1479"/>
    <cellStyle name="Accent2 24" xfId="1480"/>
    <cellStyle name="Accent2 25" xfId="1481"/>
    <cellStyle name="Accent2 26" xfId="1482"/>
    <cellStyle name="Accent2 27" xfId="1483"/>
    <cellStyle name="Accent2 28" xfId="1484"/>
    <cellStyle name="Accent2 29" xfId="1485"/>
    <cellStyle name="Accent2 3" xfId="213"/>
    <cellStyle name="Accent2 4" xfId="1486"/>
    <cellStyle name="Accent2 5" xfId="1487"/>
    <cellStyle name="Accent2 6" xfId="1488"/>
    <cellStyle name="Accent2 7" xfId="1489"/>
    <cellStyle name="Accent2 8" xfId="1490"/>
    <cellStyle name="Accent2 9" xfId="1491"/>
    <cellStyle name="Accent3 - 20%" xfId="214"/>
    <cellStyle name="Accent3 - 40%" xfId="215"/>
    <cellStyle name="Accent3 - 60%" xfId="216"/>
    <cellStyle name="Accent3 10" xfId="1492"/>
    <cellStyle name="Accent3 11" xfId="1493"/>
    <cellStyle name="Accent3 12" xfId="1494"/>
    <cellStyle name="Accent3 13" xfId="1495"/>
    <cellStyle name="Accent3 14" xfId="1496"/>
    <cellStyle name="Accent3 15" xfId="1497"/>
    <cellStyle name="Accent3 16" xfId="1498"/>
    <cellStyle name="Accent3 17" xfId="1499"/>
    <cellStyle name="Accent3 18" xfId="1500"/>
    <cellStyle name="Accent3 19" xfId="1501"/>
    <cellStyle name="Accent3 2" xfId="217"/>
    <cellStyle name="Accent3 2 2" xfId="218"/>
    <cellStyle name="Accent3 2_111226 Casing Running Cost Mapale wells" xfId="219"/>
    <cellStyle name="Accent3 20" xfId="1502"/>
    <cellStyle name="Accent3 21" xfId="1503"/>
    <cellStyle name="Accent3 22" xfId="1504"/>
    <cellStyle name="Accent3 23" xfId="1505"/>
    <cellStyle name="Accent3 24" xfId="1506"/>
    <cellStyle name="Accent3 25" xfId="1507"/>
    <cellStyle name="Accent3 26" xfId="1508"/>
    <cellStyle name="Accent3 27" xfId="1509"/>
    <cellStyle name="Accent3 28" xfId="1510"/>
    <cellStyle name="Accent3 29" xfId="1511"/>
    <cellStyle name="Accent3 3" xfId="220"/>
    <cellStyle name="Accent3 4" xfId="1512"/>
    <cellStyle name="Accent3 5" xfId="1513"/>
    <cellStyle name="Accent3 6" xfId="1514"/>
    <cellStyle name="Accent3 7" xfId="1515"/>
    <cellStyle name="Accent3 8" xfId="1516"/>
    <cellStyle name="Accent3 9" xfId="1517"/>
    <cellStyle name="Accent4 - 20%" xfId="221"/>
    <cellStyle name="Accent4 - 40%" xfId="222"/>
    <cellStyle name="Accent4 - 60%" xfId="223"/>
    <cellStyle name="Accent4 10" xfId="1518"/>
    <cellStyle name="Accent4 11" xfId="1519"/>
    <cellStyle name="Accent4 12" xfId="1520"/>
    <cellStyle name="Accent4 13" xfId="1521"/>
    <cellStyle name="Accent4 14" xfId="1522"/>
    <cellStyle name="Accent4 15" xfId="1523"/>
    <cellStyle name="Accent4 16" xfId="1524"/>
    <cellStyle name="Accent4 17" xfId="1525"/>
    <cellStyle name="Accent4 18" xfId="1526"/>
    <cellStyle name="Accent4 19" xfId="1527"/>
    <cellStyle name="Accent4 2" xfId="224"/>
    <cellStyle name="Accent4 2 2" xfId="225"/>
    <cellStyle name="Accent4 2_111226 Casing Running Cost Mapale wells" xfId="226"/>
    <cellStyle name="Accent4 20" xfId="1528"/>
    <cellStyle name="Accent4 21" xfId="1529"/>
    <cellStyle name="Accent4 22" xfId="1530"/>
    <cellStyle name="Accent4 23" xfId="1531"/>
    <cellStyle name="Accent4 24" xfId="1532"/>
    <cellStyle name="Accent4 25" xfId="1533"/>
    <cellStyle name="Accent4 26" xfId="1534"/>
    <cellStyle name="Accent4 27" xfId="1535"/>
    <cellStyle name="Accent4 28" xfId="1536"/>
    <cellStyle name="Accent4 29" xfId="1537"/>
    <cellStyle name="Accent4 3" xfId="227"/>
    <cellStyle name="Accent4 4" xfId="1538"/>
    <cellStyle name="Accent4 5" xfId="1539"/>
    <cellStyle name="Accent4 6" xfId="1540"/>
    <cellStyle name="Accent4 7" xfId="1541"/>
    <cellStyle name="Accent4 8" xfId="1542"/>
    <cellStyle name="Accent4 9" xfId="1543"/>
    <cellStyle name="Accent5 - 20%" xfId="228"/>
    <cellStyle name="Accent5 - 40%" xfId="229"/>
    <cellStyle name="Accent5 - 60%" xfId="230"/>
    <cellStyle name="Accent5 10" xfId="1544"/>
    <cellStyle name="Accent5 11" xfId="1545"/>
    <cellStyle name="Accent5 12" xfId="1546"/>
    <cellStyle name="Accent5 13" xfId="1547"/>
    <cellStyle name="Accent5 14" xfId="1548"/>
    <cellStyle name="Accent5 15" xfId="1549"/>
    <cellStyle name="Accent5 16" xfId="1550"/>
    <cellStyle name="Accent5 17" xfId="1551"/>
    <cellStyle name="Accent5 18" xfId="1552"/>
    <cellStyle name="Accent5 19" xfId="1553"/>
    <cellStyle name="Accent5 2" xfId="231"/>
    <cellStyle name="Accent5 2 2" xfId="232"/>
    <cellStyle name="Accent5 2_111226 Casing Running Cost Mapale wells" xfId="233"/>
    <cellStyle name="Accent5 20" xfId="1554"/>
    <cellStyle name="Accent5 21" xfId="1555"/>
    <cellStyle name="Accent5 22" xfId="1556"/>
    <cellStyle name="Accent5 23" xfId="1557"/>
    <cellStyle name="Accent5 24" xfId="1558"/>
    <cellStyle name="Accent5 25" xfId="1559"/>
    <cellStyle name="Accent5 26" xfId="1560"/>
    <cellStyle name="Accent5 27" xfId="1561"/>
    <cellStyle name="Accent5 28" xfId="1562"/>
    <cellStyle name="Accent5 29" xfId="1563"/>
    <cellStyle name="Accent5 3" xfId="234"/>
    <cellStyle name="Accent5 4" xfId="1564"/>
    <cellStyle name="Accent5 5" xfId="1565"/>
    <cellStyle name="Accent5 6" xfId="1566"/>
    <cellStyle name="Accent5 7" xfId="1567"/>
    <cellStyle name="Accent5 8" xfId="1568"/>
    <cellStyle name="Accent5 9" xfId="1569"/>
    <cellStyle name="Accent6 - 20%" xfId="235"/>
    <cellStyle name="Accent6 - 40%" xfId="236"/>
    <cellStyle name="Accent6 - 60%" xfId="237"/>
    <cellStyle name="Accent6 10" xfId="1570"/>
    <cellStyle name="Accent6 11" xfId="1571"/>
    <cellStyle name="Accent6 12" xfId="1572"/>
    <cellStyle name="Accent6 13" xfId="1573"/>
    <cellStyle name="Accent6 14" xfId="1574"/>
    <cellStyle name="Accent6 15" xfId="1575"/>
    <cellStyle name="Accent6 16" xfId="1576"/>
    <cellStyle name="Accent6 17" xfId="1577"/>
    <cellStyle name="Accent6 18" xfId="1578"/>
    <cellStyle name="Accent6 19" xfId="1579"/>
    <cellStyle name="Accent6 2" xfId="238"/>
    <cellStyle name="Accent6 2 2" xfId="239"/>
    <cellStyle name="Accent6 2_111226 Casing Running Cost Mapale wells" xfId="240"/>
    <cellStyle name="Accent6 20" xfId="1580"/>
    <cellStyle name="Accent6 21" xfId="1581"/>
    <cellStyle name="Accent6 22" xfId="1582"/>
    <cellStyle name="Accent6 23" xfId="1583"/>
    <cellStyle name="Accent6 24" xfId="1584"/>
    <cellStyle name="Accent6 25" xfId="1585"/>
    <cellStyle name="Accent6 26" xfId="1586"/>
    <cellStyle name="Accent6 27" xfId="1587"/>
    <cellStyle name="Accent6 28" xfId="1588"/>
    <cellStyle name="Accent6 29" xfId="1589"/>
    <cellStyle name="Accent6 3" xfId="241"/>
    <cellStyle name="Accent6 4" xfId="1590"/>
    <cellStyle name="Accent6 5" xfId="1591"/>
    <cellStyle name="Accent6 6" xfId="1592"/>
    <cellStyle name="Accent6 7" xfId="1593"/>
    <cellStyle name="Accent6 8" xfId="1594"/>
    <cellStyle name="Accent6 9" xfId="1595"/>
    <cellStyle name="Bad 2" xfId="242"/>
    <cellStyle name="Bad 2 2" xfId="243"/>
    <cellStyle name="Bad 2_111226 Casing Running Cost Mapale wells" xfId="244"/>
    <cellStyle name="Bad 3" xfId="245"/>
    <cellStyle name="Bad 4" xfId="1596"/>
    <cellStyle name="Bold_8" xfId="246"/>
    <cellStyle name="Brackets (2)" xfId="247"/>
    <cellStyle name="Brackets (2) 2" xfId="1597"/>
    <cellStyle name="Brackets (2) 3" xfId="1598"/>
    <cellStyle name="Brackets (3)" xfId="248"/>
    <cellStyle name="Buena 2" xfId="249"/>
    <cellStyle name="Buena 3" xfId="434"/>
    <cellStyle name="Calculation 10" xfId="1599"/>
    <cellStyle name="Calculation 10 2" xfId="5968"/>
    <cellStyle name="Calculation 10 2 2" xfId="14620"/>
    <cellStyle name="Calculation 10 3" xfId="6707"/>
    <cellStyle name="Calculation 10 3 2" xfId="15347"/>
    <cellStyle name="Calculation 10 4" xfId="5937"/>
    <cellStyle name="Calculation 10 4 2" xfId="14589"/>
    <cellStyle name="Calculation 10 4 2 2" xfId="34837"/>
    <cellStyle name="Calculation 10 4 2 3" xfId="27379"/>
    <cellStyle name="Calculation 10 4 3" xfId="32445"/>
    <cellStyle name="Calculation 10 4 4" xfId="25031"/>
    <cellStyle name="Calculation 10 5" xfId="9863"/>
    <cellStyle name="Calculation 10 5 2" xfId="18490"/>
    <cellStyle name="Calculation 10 6" xfId="6519"/>
    <cellStyle name="Calculation 10 6 2" xfId="15171"/>
    <cellStyle name="Calculation 10 7" xfId="12152"/>
    <cellStyle name="Calculation 10 7 2" xfId="20776"/>
    <cellStyle name="Calculation 10 8" xfId="7914"/>
    <cellStyle name="Calculation 10 8 2" xfId="16552"/>
    <cellStyle name="Calculation 11" xfId="1600"/>
    <cellStyle name="Calculation 11 2" xfId="5969"/>
    <cellStyle name="Calculation 11 2 2" xfId="14621"/>
    <cellStyle name="Calculation 11 3" xfId="5532"/>
    <cellStyle name="Calculation 11 3 2" xfId="14184"/>
    <cellStyle name="Calculation 11 4" xfId="5938"/>
    <cellStyle name="Calculation 11 4 2" xfId="14590"/>
    <cellStyle name="Calculation 11 4 2 2" xfId="34838"/>
    <cellStyle name="Calculation 11 4 2 3" xfId="27380"/>
    <cellStyle name="Calculation 11 4 3" xfId="32446"/>
    <cellStyle name="Calculation 11 4 4" xfId="25032"/>
    <cellStyle name="Calculation 11 5" xfId="9862"/>
    <cellStyle name="Calculation 11 5 2" xfId="18489"/>
    <cellStyle name="Calculation 11 6" xfId="6520"/>
    <cellStyle name="Calculation 11 6 2" xfId="15172"/>
    <cellStyle name="Calculation 11 7" xfId="12151"/>
    <cellStyle name="Calculation 11 7 2" xfId="20775"/>
    <cellStyle name="Calculation 11 8" xfId="5912"/>
    <cellStyle name="Calculation 11 8 2" xfId="14564"/>
    <cellStyle name="Calculation 12" xfId="1601"/>
    <cellStyle name="Calculation 12 2" xfId="5970"/>
    <cellStyle name="Calculation 12 2 2" xfId="14622"/>
    <cellStyle name="Calculation 12 3" xfId="6706"/>
    <cellStyle name="Calculation 12 3 2" xfId="15346"/>
    <cellStyle name="Calculation 12 4" xfId="4594"/>
    <cellStyle name="Calculation 12 4 2" xfId="13255"/>
    <cellStyle name="Calculation 12 4 2 2" xfId="34256"/>
    <cellStyle name="Calculation 12 4 2 3" xfId="26802"/>
    <cellStyle name="Calculation 12 4 3" xfId="31867"/>
    <cellStyle name="Calculation 12 4 4" xfId="24454"/>
    <cellStyle name="Calculation 12 5" xfId="9861"/>
    <cellStyle name="Calculation 12 5 2" xfId="18488"/>
    <cellStyle name="Calculation 12 6" xfId="9280"/>
    <cellStyle name="Calculation 12 6 2" xfId="17908"/>
    <cellStyle name="Calculation 12 7" xfId="12150"/>
    <cellStyle name="Calculation 12 7 2" xfId="20774"/>
    <cellStyle name="Calculation 12 8" xfId="10908"/>
    <cellStyle name="Calculation 12 8 2" xfId="19534"/>
    <cellStyle name="Calculation 13" xfId="1602"/>
    <cellStyle name="Calculation 13 2" xfId="5971"/>
    <cellStyle name="Calculation 13 2 2" xfId="14623"/>
    <cellStyle name="Calculation 13 3" xfId="6705"/>
    <cellStyle name="Calculation 13 3 2" xfId="15345"/>
    <cellStyle name="Calculation 13 4" xfId="8065"/>
    <cellStyle name="Calculation 13 4 2" xfId="16703"/>
    <cellStyle name="Calculation 13 4 2 2" xfId="35557"/>
    <cellStyle name="Calculation 13 4 2 3" xfId="28090"/>
    <cellStyle name="Calculation 13 4 3" xfId="33168"/>
    <cellStyle name="Calculation 13 4 4" xfId="25742"/>
    <cellStyle name="Calculation 13 5" xfId="9860"/>
    <cellStyle name="Calculation 13 5 2" xfId="18487"/>
    <cellStyle name="Calculation 13 6" xfId="10431"/>
    <cellStyle name="Calculation 13 6 2" xfId="19058"/>
    <cellStyle name="Calculation 13 7" xfId="12149"/>
    <cellStyle name="Calculation 13 7 2" xfId="20773"/>
    <cellStyle name="Calculation 13 8" xfId="12439"/>
    <cellStyle name="Calculation 13 8 2" xfId="21063"/>
    <cellStyle name="Calculation 14" xfId="1603"/>
    <cellStyle name="Calculation 14 2" xfId="5972"/>
    <cellStyle name="Calculation 14 2 2" xfId="14624"/>
    <cellStyle name="Calculation 14 3" xfId="6704"/>
    <cellStyle name="Calculation 14 3 2" xfId="15344"/>
    <cellStyle name="Calculation 14 4" xfId="4595"/>
    <cellStyle name="Calculation 14 4 2" xfId="13256"/>
    <cellStyle name="Calculation 14 4 2 2" xfId="34257"/>
    <cellStyle name="Calculation 14 4 2 3" xfId="26803"/>
    <cellStyle name="Calculation 14 4 3" xfId="31868"/>
    <cellStyle name="Calculation 14 4 4" xfId="24455"/>
    <cellStyle name="Calculation 14 5" xfId="9859"/>
    <cellStyle name="Calculation 14 5 2" xfId="18486"/>
    <cellStyle name="Calculation 14 6" xfId="8228"/>
    <cellStyle name="Calculation 14 6 2" xfId="16866"/>
    <cellStyle name="Calculation 14 7" xfId="12148"/>
    <cellStyle name="Calculation 14 7 2" xfId="20772"/>
    <cellStyle name="Calculation 14 8" xfId="4586"/>
    <cellStyle name="Calculation 14 8 2" xfId="13247"/>
    <cellStyle name="Calculation 15" xfId="1604"/>
    <cellStyle name="Calculation 15 2" xfId="5973"/>
    <cellStyle name="Calculation 15 2 2" xfId="14625"/>
    <cellStyle name="Calculation 15 3" xfId="4895"/>
    <cellStyle name="Calculation 15 3 2" xfId="13554"/>
    <cellStyle name="Calculation 15 4" xfId="4596"/>
    <cellStyle name="Calculation 15 4 2" xfId="13257"/>
    <cellStyle name="Calculation 15 4 2 2" xfId="34258"/>
    <cellStyle name="Calculation 15 4 2 3" xfId="26804"/>
    <cellStyle name="Calculation 15 4 3" xfId="31869"/>
    <cellStyle name="Calculation 15 4 4" xfId="24456"/>
    <cellStyle name="Calculation 15 5" xfId="9858"/>
    <cellStyle name="Calculation 15 5 2" xfId="18485"/>
    <cellStyle name="Calculation 15 6" xfId="6521"/>
    <cellStyle name="Calculation 15 6 2" xfId="15173"/>
    <cellStyle name="Calculation 15 7" xfId="12147"/>
    <cellStyle name="Calculation 15 7 2" xfId="20771"/>
    <cellStyle name="Calculation 15 8" xfId="10395"/>
    <cellStyle name="Calculation 15 8 2" xfId="19022"/>
    <cellStyle name="Calculation 16" xfId="1605"/>
    <cellStyle name="Calculation 16 2" xfId="5974"/>
    <cellStyle name="Calculation 16 2 2" xfId="14626"/>
    <cellStyle name="Calculation 16 3" xfId="6703"/>
    <cellStyle name="Calculation 16 3 2" xfId="15343"/>
    <cellStyle name="Calculation 16 4" xfId="5939"/>
    <cellStyle name="Calculation 16 4 2" xfId="14591"/>
    <cellStyle name="Calculation 16 4 2 2" xfId="34839"/>
    <cellStyle name="Calculation 16 4 2 3" xfId="27381"/>
    <cellStyle name="Calculation 16 4 3" xfId="32447"/>
    <cellStyle name="Calculation 16 4 4" xfId="25033"/>
    <cellStyle name="Calculation 16 5" xfId="9857"/>
    <cellStyle name="Calculation 16 5 2" xfId="18484"/>
    <cellStyle name="Calculation 16 6" xfId="9279"/>
    <cellStyle name="Calculation 16 6 2" xfId="17907"/>
    <cellStyle name="Calculation 16 7" xfId="12146"/>
    <cellStyle name="Calculation 16 7 2" xfId="20770"/>
    <cellStyle name="Calculation 16 8" xfId="10204"/>
    <cellStyle name="Calculation 16 8 2" xfId="18831"/>
    <cellStyle name="Calculation 17" xfId="1606"/>
    <cellStyle name="Calculation 17 2" xfId="5975"/>
    <cellStyle name="Calculation 17 2 2" xfId="14627"/>
    <cellStyle name="Calculation 17 3" xfId="6702"/>
    <cellStyle name="Calculation 17 3 2" xfId="15342"/>
    <cellStyle name="Calculation 17 4" xfId="5940"/>
    <cellStyle name="Calculation 17 4 2" xfId="14592"/>
    <cellStyle name="Calculation 17 4 2 2" xfId="34840"/>
    <cellStyle name="Calculation 17 4 2 3" xfId="27382"/>
    <cellStyle name="Calculation 17 4 3" xfId="32448"/>
    <cellStyle name="Calculation 17 4 4" xfId="25034"/>
    <cellStyle name="Calculation 17 5" xfId="9856"/>
    <cellStyle name="Calculation 17 5 2" xfId="18483"/>
    <cellStyle name="Calculation 17 6" xfId="5149"/>
    <cellStyle name="Calculation 17 6 2" xfId="13808"/>
    <cellStyle name="Calculation 17 7" xfId="12145"/>
    <cellStyle name="Calculation 17 7 2" xfId="20769"/>
    <cellStyle name="Calculation 17 8" xfId="7775"/>
    <cellStyle name="Calculation 17 8 2" xfId="16413"/>
    <cellStyle name="Calculation 18" xfId="1607"/>
    <cellStyle name="Calculation 18 2" xfId="5976"/>
    <cellStyle name="Calculation 18 2 2" xfId="14628"/>
    <cellStyle name="Calculation 18 3" xfId="4894"/>
    <cellStyle name="Calculation 18 3 2" xfId="13553"/>
    <cellStyle name="Calculation 18 4" xfId="8066"/>
    <cellStyle name="Calculation 18 4 2" xfId="16704"/>
    <cellStyle name="Calculation 18 4 2 2" xfId="35558"/>
    <cellStyle name="Calculation 18 4 2 3" xfId="28091"/>
    <cellStyle name="Calculation 18 4 3" xfId="33169"/>
    <cellStyle name="Calculation 18 4 4" xfId="25743"/>
    <cellStyle name="Calculation 18 5" xfId="9855"/>
    <cellStyle name="Calculation 18 5 2" xfId="18482"/>
    <cellStyle name="Calculation 18 6" xfId="10432"/>
    <cellStyle name="Calculation 18 6 2" xfId="19059"/>
    <cellStyle name="Calculation 18 7" xfId="12144"/>
    <cellStyle name="Calculation 18 7 2" xfId="20768"/>
    <cellStyle name="Calculation 18 8" xfId="11529"/>
    <cellStyle name="Calculation 18 8 2" xfId="20154"/>
    <cellStyle name="Calculation 2" xfId="250"/>
    <cellStyle name="Calculation 2 10" xfId="1608"/>
    <cellStyle name="Calculation 2 10 2" xfId="5977"/>
    <cellStyle name="Calculation 2 10 2 2" xfId="14629"/>
    <cellStyle name="Calculation 2 10 3" xfId="6701"/>
    <cellStyle name="Calculation 2 10 3 2" xfId="15341"/>
    <cellStyle name="Calculation 2 10 4" xfId="5260"/>
    <cellStyle name="Calculation 2 10 4 2" xfId="13919"/>
    <cellStyle name="Calculation 2 10 4 2 2" xfId="34522"/>
    <cellStyle name="Calculation 2 10 4 2 3" xfId="27065"/>
    <cellStyle name="Calculation 2 10 4 3" xfId="32131"/>
    <cellStyle name="Calculation 2 10 4 4" xfId="24717"/>
    <cellStyle name="Calculation 2 10 5" xfId="9854"/>
    <cellStyle name="Calculation 2 10 5 2" xfId="18481"/>
    <cellStyle name="Calculation 2 10 6" xfId="10433"/>
    <cellStyle name="Calculation 2 10 6 2" xfId="19060"/>
    <cellStyle name="Calculation 2 10 7" xfId="12143"/>
    <cellStyle name="Calculation 2 10 7 2" xfId="20767"/>
    <cellStyle name="Calculation 2 10 8" xfId="12440"/>
    <cellStyle name="Calculation 2 10 8 2" xfId="21064"/>
    <cellStyle name="Calculation 2 11" xfId="1609"/>
    <cellStyle name="Calculation 2 11 2" xfId="5978"/>
    <cellStyle name="Calculation 2 11 2 2" xfId="14630"/>
    <cellStyle name="Calculation 2 11 3" xfId="6700"/>
    <cellStyle name="Calculation 2 11 3 2" xfId="15340"/>
    <cellStyle name="Calculation 2 11 4" xfId="5064"/>
    <cellStyle name="Calculation 2 11 4 2" xfId="13723"/>
    <cellStyle name="Calculation 2 11 4 2 2" xfId="34478"/>
    <cellStyle name="Calculation 2 11 4 2 3" xfId="27021"/>
    <cellStyle name="Calculation 2 11 4 3" xfId="32087"/>
    <cellStyle name="Calculation 2 11 4 4" xfId="24673"/>
    <cellStyle name="Calculation 2 11 5" xfId="9853"/>
    <cellStyle name="Calculation 2 11 5 2" xfId="18480"/>
    <cellStyle name="Calculation 2 11 6" xfId="10125"/>
    <cellStyle name="Calculation 2 11 6 2" xfId="18752"/>
    <cellStyle name="Calculation 2 11 7" xfId="12142"/>
    <cellStyle name="Calculation 2 11 7 2" xfId="20766"/>
    <cellStyle name="Calculation 2 11 8" xfId="12413"/>
    <cellStyle name="Calculation 2 11 8 2" xfId="21037"/>
    <cellStyle name="Calculation 2 12" xfId="1610"/>
    <cellStyle name="Calculation 2 12 2" xfId="5979"/>
    <cellStyle name="Calculation 2 12 2 2" xfId="14631"/>
    <cellStyle name="Calculation 2 12 3" xfId="4893"/>
    <cellStyle name="Calculation 2 12 3 2" xfId="13552"/>
    <cellStyle name="Calculation 2 12 4" xfId="5063"/>
    <cellStyle name="Calculation 2 12 4 2" xfId="13722"/>
    <cellStyle name="Calculation 2 12 4 2 2" xfId="34477"/>
    <cellStyle name="Calculation 2 12 4 2 3" xfId="27020"/>
    <cellStyle name="Calculation 2 12 4 3" xfId="32086"/>
    <cellStyle name="Calculation 2 12 4 4" xfId="24672"/>
    <cellStyle name="Calculation 2 12 5" xfId="9852"/>
    <cellStyle name="Calculation 2 12 5 2" xfId="18479"/>
    <cellStyle name="Calculation 2 12 6" xfId="10123"/>
    <cellStyle name="Calculation 2 12 6 2" xfId="18750"/>
    <cellStyle name="Calculation 2 12 7" xfId="12141"/>
    <cellStyle name="Calculation 2 12 7 2" xfId="20765"/>
    <cellStyle name="Calculation 2 12 8" xfId="12411"/>
    <cellStyle name="Calculation 2 12 8 2" xfId="21035"/>
    <cellStyle name="Calculation 2 13" xfId="1611"/>
    <cellStyle name="Calculation 2 13 2" xfId="5980"/>
    <cellStyle name="Calculation 2 13 2 2" xfId="14632"/>
    <cellStyle name="Calculation 2 13 3" xfId="6699"/>
    <cellStyle name="Calculation 2 13 3 2" xfId="15339"/>
    <cellStyle name="Calculation 2 13 4" xfId="7709"/>
    <cellStyle name="Calculation 2 13 4 2" xfId="16347"/>
    <cellStyle name="Calculation 2 13 4 2 2" xfId="35448"/>
    <cellStyle name="Calculation 2 13 4 2 3" xfId="27985"/>
    <cellStyle name="Calculation 2 13 4 3" xfId="33062"/>
    <cellStyle name="Calculation 2 13 4 4" xfId="25637"/>
    <cellStyle name="Calculation 2 13 5" xfId="9851"/>
    <cellStyle name="Calculation 2 13 5 2" xfId="18478"/>
    <cellStyle name="Calculation 2 13 6" xfId="10124"/>
    <cellStyle name="Calculation 2 13 6 2" xfId="18751"/>
    <cellStyle name="Calculation 2 13 7" xfId="12140"/>
    <cellStyle name="Calculation 2 13 7 2" xfId="20764"/>
    <cellStyle name="Calculation 2 13 8" xfId="11539"/>
    <cellStyle name="Calculation 2 13 8 2" xfId="20164"/>
    <cellStyle name="Calculation 2 14" xfId="1612"/>
    <cellStyle name="Calculation 2 14 2" xfId="5981"/>
    <cellStyle name="Calculation 2 14 2 2" xfId="14633"/>
    <cellStyle name="Calculation 2 14 3" xfId="6698"/>
    <cellStyle name="Calculation 2 14 3 2" xfId="15338"/>
    <cellStyle name="Calculation 2 14 4" xfId="7708"/>
    <cellStyle name="Calculation 2 14 4 2" xfId="16346"/>
    <cellStyle name="Calculation 2 14 4 2 2" xfId="35447"/>
    <cellStyle name="Calculation 2 14 4 2 3" xfId="27984"/>
    <cellStyle name="Calculation 2 14 4 3" xfId="33061"/>
    <cellStyle name="Calculation 2 14 4 4" xfId="25636"/>
    <cellStyle name="Calculation 2 14 5" xfId="9850"/>
    <cellStyle name="Calculation 2 14 5 2" xfId="18477"/>
    <cellStyle name="Calculation 2 14 6" xfId="5178"/>
    <cellStyle name="Calculation 2 14 6 2" xfId="13837"/>
    <cellStyle name="Calculation 2 14 7" xfId="12139"/>
    <cellStyle name="Calculation 2 14 7 2" xfId="20763"/>
    <cellStyle name="Calculation 2 14 8" xfId="12412"/>
    <cellStyle name="Calculation 2 14 8 2" xfId="21036"/>
    <cellStyle name="Calculation 2 15" xfId="1613"/>
    <cellStyle name="Calculation 2 15 2" xfId="5982"/>
    <cellStyle name="Calculation 2 15 2 2" xfId="14634"/>
    <cellStyle name="Calculation 2 15 3" xfId="4892"/>
    <cellStyle name="Calculation 2 15 3 2" xfId="13551"/>
    <cellStyle name="Calculation 2 15 4" xfId="7710"/>
    <cellStyle name="Calculation 2 15 4 2" xfId="16348"/>
    <cellStyle name="Calculation 2 15 4 2 2" xfId="35449"/>
    <cellStyle name="Calculation 2 15 4 2 3" xfId="27986"/>
    <cellStyle name="Calculation 2 15 4 3" xfId="33063"/>
    <cellStyle name="Calculation 2 15 4 4" xfId="25638"/>
    <cellStyle name="Calculation 2 15 5" xfId="9849"/>
    <cellStyle name="Calculation 2 15 5 2" xfId="18476"/>
    <cellStyle name="Calculation 2 15 6" xfId="9100"/>
    <cellStyle name="Calculation 2 15 6 2" xfId="17728"/>
    <cellStyle name="Calculation 2 15 7" xfId="12138"/>
    <cellStyle name="Calculation 2 15 7 2" xfId="20762"/>
    <cellStyle name="Calculation 2 15 8" xfId="12414"/>
    <cellStyle name="Calculation 2 15 8 2" xfId="21038"/>
    <cellStyle name="Calculation 2 16" xfId="1614"/>
    <cellStyle name="Calculation 2 16 2" xfId="5983"/>
    <cellStyle name="Calculation 2 16 2 2" xfId="14635"/>
    <cellStyle name="Calculation 2 16 3" xfId="6697"/>
    <cellStyle name="Calculation 2 16 3 2" xfId="15337"/>
    <cellStyle name="Calculation 2 16 4" xfId="5065"/>
    <cellStyle name="Calculation 2 16 4 2" xfId="13724"/>
    <cellStyle name="Calculation 2 16 4 2 2" xfId="34479"/>
    <cellStyle name="Calculation 2 16 4 2 3" xfId="27022"/>
    <cellStyle name="Calculation 2 16 4 3" xfId="32088"/>
    <cellStyle name="Calculation 2 16 4 4" xfId="24674"/>
    <cellStyle name="Calculation 2 16 5" xfId="9848"/>
    <cellStyle name="Calculation 2 16 5 2" xfId="18475"/>
    <cellStyle name="Calculation 2 16 6" xfId="10127"/>
    <cellStyle name="Calculation 2 16 6 2" xfId="18754"/>
    <cellStyle name="Calculation 2 16 7" xfId="12137"/>
    <cellStyle name="Calculation 2 16 7 2" xfId="20761"/>
    <cellStyle name="Calculation 2 16 8" xfId="12415"/>
    <cellStyle name="Calculation 2 16 8 2" xfId="21039"/>
    <cellStyle name="Calculation 2 17" xfId="1615"/>
    <cellStyle name="Calculation 2 17 2" xfId="5984"/>
    <cellStyle name="Calculation 2 17 2 2" xfId="14636"/>
    <cellStyle name="Calculation 2 17 3" xfId="6696"/>
    <cellStyle name="Calculation 2 17 3 2" xfId="15336"/>
    <cellStyle name="Calculation 2 17 4" xfId="5941"/>
    <cellStyle name="Calculation 2 17 4 2" xfId="14593"/>
    <cellStyle name="Calculation 2 17 4 2 2" xfId="34841"/>
    <cellStyle name="Calculation 2 17 4 2 3" xfId="27383"/>
    <cellStyle name="Calculation 2 17 4 3" xfId="32449"/>
    <cellStyle name="Calculation 2 17 4 4" xfId="25035"/>
    <cellStyle name="Calculation 2 17 5" xfId="9847"/>
    <cellStyle name="Calculation 2 17 5 2" xfId="18474"/>
    <cellStyle name="Calculation 2 17 6" xfId="4795"/>
    <cellStyle name="Calculation 2 17 6 2" xfId="13456"/>
    <cellStyle name="Calculation 2 17 7" xfId="12136"/>
    <cellStyle name="Calculation 2 17 7 2" xfId="20760"/>
    <cellStyle name="Calculation 2 17 8" xfId="9459"/>
    <cellStyle name="Calculation 2 17 8 2" xfId="18087"/>
    <cellStyle name="Calculation 2 18" xfId="4609"/>
    <cellStyle name="Calculation 2 18 2" xfId="13270"/>
    <cellStyle name="Calculation 2 19" xfId="5359"/>
    <cellStyle name="Calculation 2 19 2" xfId="14018"/>
    <cellStyle name="Calculation 2 2" xfId="251"/>
    <cellStyle name="Calculation 2 2 10" xfId="1616"/>
    <cellStyle name="Calculation 2 2 10 2" xfId="5985"/>
    <cellStyle name="Calculation 2 2 10 2 2" xfId="14637"/>
    <cellStyle name="Calculation 2 2 10 3" xfId="4891"/>
    <cellStyle name="Calculation 2 2 10 3 2" xfId="13550"/>
    <cellStyle name="Calculation 2 2 10 4" xfId="7711"/>
    <cellStyle name="Calculation 2 2 10 4 2" xfId="16349"/>
    <cellStyle name="Calculation 2 2 10 4 2 2" xfId="35450"/>
    <cellStyle name="Calculation 2 2 10 4 2 3" xfId="27987"/>
    <cellStyle name="Calculation 2 2 10 4 3" xfId="33064"/>
    <cellStyle name="Calculation 2 2 10 4 4" xfId="25639"/>
    <cellStyle name="Calculation 2 2 10 5" xfId="9846"/>
    <cellStyle name="Calculation 2 2 10 5 2" xfId="18473"/>
    <cellStyle name="Calculation 2 2 10 6" xfId="10126"/>
    <cellStyle name="Calculation 2 2 10 6 2" xfId="18753"/>
    <cellStyle name="Calculation 2 2 10 7" xfId="12135"/>
    <cellStyle name="Calculation 2 2 10 7 2" xfId="20759"/>
    <cellStyle name="Calculation 2 2 10 8" xfId="10668"/>
    <cellStyle name="Calculation 2 2 10 8 2" xfId="19294"/>
    <cellStyle name="Calculation 2 2 11" xfId="1617"/>
    <cellStyle name="Calculation 2 2 11 2" xfId="5986"/>
    <cellStyle name="Calculation 2 2 11 2 2" xfId="14638"/>
    <cellStyle name="Calculation 2 2 11 3" xfId="6695"/>
    <cellStyle name="Calculation 2 2 11 3 2" xfId="15335"/>
    <cellStyle name="Calculation 2 2 11 4" xfId="5942"/>
    <cellStyle name="Calculation 2 2 11 4 2" xfId="14594"/>
    <cellStyle name="Calculation 2 2 11 4 2 2" xfId="34842"/>
    <cellStyle name="Calculation 2 2 11 4 2 3" xfId="27384"/>
    <cellStyle name="Calculation 2 2 11 4 3" xfId="32450"/>
    <cellStyle name="Calculation 2 2 11 4 4" xfId="25036"/>
    <cellStyle name="Calculation 2 2 11 5" xfId="9845"/>
    <cellStyle name="Calculation 2 2 11 5 2" xfId="18472"/>
    <cellStyle name="Calculation 2 2 11 6" xfId="8229"/>
    <cellStyle name="Calculation 2 2 11 6 2" xfId="16867"/>
    <cellStyle name="Calculation 2 2 11 7" xfId="12134"/>
    <cellStyle name="Calculation 2 2 11 7 2" xfId="20758"/>
    <cellStyle name="Calculation 2 2 11 8" xfId="10909"/>
    <cellStyle name="Calculation 2 2 11 8 2" xfId="19535"/>
    <cellStyle name="Calculation 2 2 12" xfId="1618"/>
    <cellStyle name="Calculation 2 2 12 2" xfId="5987"/>
    <cellStyle name="Calculation 2 2 12 2 2" xfId="14639"/>
    <cellStyle name="Calculation 2 2 12 3" xfId="6694"/>
    <cellStyle name="Calculation 2 2 12 3 2" xfId="15334"/>
    <cellStyle name="Calculation 2 2 12 4" xfId="7713"/>
    <cellStyle name="Calculation 2 2 12 4 2" xfId="16351"/>
    <cellStyle name="Calculation 2 2 12 4 2 2" xfId="35451"/>
    <cellStyle name="Calculation 2 2 12 4 2 3" xfId="27988"/>
    <cellStyle name="Calculation 2 2 12 4 3" xfId="33065"/>
    <cellStyle name="Calculation 2 2 12 4 4" xfId="25640"/>
    <cellStyle name="Calculation 2 2 12 5" xfId="9844"/>
    <cellStyle name="Calculation 2 2 12 5 2" xfId="18471"/>
    <cellStyle name="Calculation 2 2 12 6" xfId="10128"/>
    <cellStyle name="Calculation 2 2 12 6 2" xfId="18755"/>
    <cellStyle name="Calculation 2 2 12 7" xfId="12133"/>
    <cellStyle name="Calculation 2 2 12 7 2" xfId="20757"/>
    <cellStyle name="Calculation 2 2 12 8" xfId="11538"/>
    <cellStyle name="Calculation 2 2 12 8 2" xfId="20163"/>
    <cellStyle name="Calculation 2 2 13" xfId="1619"/>
    <cellStyle name="Calculation 2 2 13 2" xfId="5988"/>
    <cellStyle name="Calculation 2 2 13 2 2" xfId="14640"/>
    <cellStyle name="Calculation 2 2 13 3" xfId="6693"/>
    <cellStyle name="Calculation 2 2 13 3 2" xfId="15333"/>
    <cellStyle name="Calculation 2 2 13 4" xfId="8067"/>
    <cellStyle name="Calculation 2 2 13 4 2" xfId="16705"/>
    <cellStyle name="Calculation 2 2 13 4 2 2" xfId="35559"/>
    <cellStyle name="Calculation 2 2 13 4 2 3" xfId="28092"/>
    <cellStyle name="Calculation 2 2 13 4 3" xfId="33170"/>
    <cellStyle name="Calculation 2 2 13 4 4" xfId="25744"/>
    <cellStyle name="Calculation 2 2 13 5" xfId="9843"/>
    <cellStyle name="Calculation 2 2 13 5 2" xfId="18470"/>
    <cellStyle name="Calculation 2 2 13 6" xfId="9002"/>
    <cellStyle name="Calculation 2 2 13 6 2" xfId="17630"/>
    <cellStyle name="Calculation 2 2 13 7" xfId="12132"/>
    <cellStyle name="Calculation 2 2 13 7 2" xfId="20756"/>
    <cellStyle name="Calculation 2 2 13 8" xfId="12441"/>
    <cellStyle name="Calculation 2 2 13 8 2" xfId="21065"/>
    <cellStyle name="Calculation 2 2 14" xfId="1620"/>
    <cellStyle name="Calculation 2 2 14 2" xfId="5989"/>
    <cellStyle name="Calculation 2 2 14 2 2" xfId="14641"/>
    <cellStyle name="Calculation 2 2 14 3" xfId="6692"/>
    <cellStyle name="Calculation 2 2 14 3 2" xfId="15332"/>
    <cellStyle name="Calculation 2 2 14 4" xfId="5943"/>
    <cellStyle name="Calculation 2 2 14 4 2" xfId="14595"/>
    <cellStyle name="Calculation 2 2 14 4 2 2" xfId="34843"/>
    <cellStyle name="Calculation 2 2 14 4 2 3" xfId="27385"/>
    <cellStyle name="Calculation 2 2 14 4 3" xfId="32451"/>
    <cellStyle name="Calculation 2 2 14 4 4" xfId="25037"/>
    <cellStyle name="Calculation 2 2 14 5" xfId="9842"/>
    <cellStyle name="Calculation 2 2 14 5 2" xfId="18469"/>
    <cellStyle name="Calculation 2 2 14 6" xfId="9278"/>
    <cellStyle name="Calculation 2 2 14 6 2" xfId="17906"/>
    <cellStyle name="Calculation 2 2 14 7" xfId="12131"/>
    <cellStyle name="Calculation 2 2 14 7 2" xfId="20755"/>
    <cellStyle name="Calculation 2 2 14 8" xfId="10394"/>
    <cellStyle name="Calculation 2 2 14 8 2" xfId="19021"/>
    <cellStyle name="Calculation 2 2 15" xfId="1621"/>
    <cellStyle name="Calculation 2 2 15 2" xfId="5990"/>
    <cellStyle name="Calculation 2 2 15 2 2" xfId="14642"/>
    <cellStyle name="Calculation 2 2 15 3" xfId="4890"/>
    <cellStyle name="Calculation 2 2 15 3 2" xfId="13549"/>
    <cellStyle name="Calculation 2 2 15 4" xfId="5944"/>
    <cellStyle name="Calculation 2 2 15 4 2" xfId="14596"/>
    <cellStyle name="Calculation 2 2 15 4 2 2" xfId="34844"/>
    <cellStyle name="Calculation 2 2 15 4 2 3" xfId="27386"/>
    <cellStyle name="Calculation 2 2 15 4 3" xfId="32452"/>
    <cellStyle name="Calculation 2 2 15 4 4" xfId="25038"/>
    <cellStyle name="Calculation 2 2 15 5" xfId="9841"/>
    <cellStyle name="Calculation 2 2 15 5 2" xfId="18468"/>
    <cellStyle name="Calculation 2 2 15 6" xfId="4796"/>
    <cellStyle name="Calculation 2 2 15 6 2" xfId="13457"/>
    <cellStyle name="Calculation 2 2 15 7" xfId="12130"/>
    <cellStyle name="Calculation 2 2 15 7 2" xfId="20754"/>
    <cellStyle name="Calculation 2 2 15 8" xfId="9460"/>
    <cellStyle name="Calculation 2 2 15 8 2" xfId="18088"/>
    <cellStyle name="Calculation 2 2 16" xfId="1622"/>
    <cellStyle name="Calculation 2 2 16 2" xfId="5991"/>
    <cellStyle name="Calculation 2 2 16 2 2" xfId="14643"/>
    <cellStyle name="Calculation 2 2 16 3" xfId="6691"/>
    <cellStyle name="Calculation 2 2 16 3 2" xfId="15331"/>
    <cellStyle name="Calculation 2 2 16 4" xfId="8068"/>
    <cellStyle name="Calculation 2 2 16 4 2" xfId="16706"/>
    <cellStyle name="Calculation 2 2 16 4 2 2" xfId="35560"/>
    <cellStyle name="Calculation 2 2 16 4 2 3" xfId="28093"/>
    <cellStyle name="Calculation 2 2 16 4 3" xfId="33171"/>
    <cellStyle name="Calculation 2 2 16 4 4" xfId="25745"/>
    <cellStyle name="Calculation 2 2 16 5" xfId="9840"/>
    <cellStyle name="Calculation 2 2 16 5 2" xfId="18467"/>
    <cellStyle name="Calculation 2 2 16 6" xfId="10434"/>
    <cellStyle name="Calculation 2 2 16 6 2" xfId="19061"/>
    <cellStyle name="Calculation 2 2 16 7" xfId="12129"/>
    <cellStyle name="Calculation 2 2 16 7 2" xfId="20753"/>
    <cellStyle name="Calculation 2 2 16 8" xfId="10673"/>
    <cellStyle name="Calculation 2 2 16 8 2" xfId="19299"/>
    <cellStyle name="Calculation 2 2 17" xfId="4610"/>
    <cellStyle name="Calculation 2 2 17 2" xfId="13271"/>
    <cellStyle name="Calculation 2 2 18" xfId="8262"/>
    <cellStyle name="Calculation 2 2 18 2" xfId="16900"/>
    <cellStyle name="Calculation 2 2 19" xfId="9446"/>
    <cellStyle name="Calculation 2 2 19 2" xfId="18074"/>
    <cellStyle name="Calculation 2 2 2" xfId="1623"/>
    <cellStyle name="Calculation 2 2 2 10" xfId="5945"/>
    <cellStyle name="Calculation 2 2 2 10 2" xfId="14597"/>
    <cellStyle name="Calculation 2 2 2 10 2 2" xfId="34845"/>
    <cellStyle name="Calculation 2 2 2 10 2 3" xfId="27387"/>
    <cellStyle name="Calculation 2 2 2 10 3" xfId="32453"/>
    <cellStyle name="Calculation 2 2 2 10 4" xfId="25039"/>
    <cellStyle name="Calculation 2 2 2 11" xfId="9839"/>
    <cellStyle name="Calculation 2 2 2 11 2" xfId="18466"/>
    <cellStyle name="Calculation 2 2 2 12" xfId="4797"/>
    <cellStyle name="Calculation 2 2 2 12 2" xfId="13458"/>
    <cellStyle name="Calculation 2 2 2 13" xfId="12128"/>
    <cellStyle name="Calculation 2 2 2 13 2" xfId="20752"/>
    <cellStyle name="Calculation 2 2 2 14" xfId="10910"/>
    <cellStyle name="Calculation 2 2 2 14 2" xfId="19536"/>
    <cellStyle name="Calculation 2 2 2 2" xfId="1624"/>
    <cellStyle name="Calculation 2 2 2 2 10" xfId="9838"/>
    <cellStyle name="Calculation 2 2 2 2 10 2" xfId="18465"/>
    <cellStyle name="Calculation 2 2 2 2 11" xfId="5342"/>
    <cellStyle name="Calculation 2 2 2 2 11 2" xfId="14001"/>
    <cellStyle name="Calculation 2 2 2 2 12" xfId="12127"/>
    <cellStyle name="Calculation 2 2 2 2 12 2" xfId="20751"/>
    <cellStyle name="Calculation 2 2 2 2 13" xfId="5255"/>
    <cellStyle name="Calculation 2 2 2 2 13 2" xfId="13914"/>
    <cellStyle name="Calculation 2 2 2 2 2" xfId="1625"/>
    <cellStyle name="Calculation 2 2 2 2 2 2" xfId="5994"/>
    <cellStyle name="Calculation 2 2 2 2 2 2 2" xfId="14646"/>
    <cellStyle name="Calculation 2 2 2 2 2 3" xfId="6689"/>
    <cellStyle name="Calculation 2 2 2 2 2 3 2" xfId="15329"/>
    <cellStyle name="Calculation 2 2 2 2 2 4" xfId="5261"/>
    <cellStyle name="Calculation 2 2 2 2 2 4 2" xfId="13920"/>
    <cellStyle name="Calculation 2 2 2 2 2 4 2 2" xfId="34523"/>
    <cellStyle name="Calculation 2 2 2 2 2 4 2 3" xfId="27066"/>
    <cellStyle name="Calculation 2 2 2 2 2 4 3" xfId="32132"/>
    <cellStyle name="Calculation 2 2 2 2 2 4 4" xfId="24718"/>
    <cellStyle name="Calculation 2 2 2 2 2 5" xfId="9837"/>
    <cellStyle name="Calculation 2 2 2 2 2 5 2" xfId="18464"/>
    <cellStyle name="Calculation 2 2 2 2 2 6" xfId="10435"/>
    <cellStyle name="Calculation 2 2 2 2 2 6 2" xfId="19062"/>
    <cellStyle name="Calculation 2 2 2 2 2 7" xfId="12126"/>
    <cellStyle name="Calculation 2 2 2 2 2 7 2" xfId="20750"/>
    <cellStyle name="Calculation 2 2 2 2 2 8" xfId="12442"/>
    <cellStyle name="Calculation 2 2 2 2 2 8 2" xfId="21066"/>
    <cellStyle name="Calculation 2 2 2 2 3" xfId="1626"/>
    <cellStyle name="Calculation 2 2 2 2 3 2" xfId="5995"/>
    <cellStyle name="Calculation 2 2 2 2 3 2 2" xfId="14647"/>
    <cellStyle name="Calculation 2 2 2 2 3 3" xfId="6688"/>
    <cellStyle name="Calculation 2 2 2 2 3 3 2" xfId="15328"/>
    <cellStyle name="Calculation 2 2 2 2 3 4" xfId="5947"/>
    <cellStyle name="Calculation 2 2 2 2 3 4 2" xfId="14599"/>
    <cellStyle name="Calculation 2 2 2 2 3 4 2 2" xfId="34847"/>
    <cellStyle name="Calculation 2 2 2 2 3 4 2 3" xfId="27389"/>
    <cellStyle name="Calculation 2 2 2 2 3 4 3" xfId="32455"/>
    <cellStyle name="Calculation 2 2 2 2 3 4 4" xfId="25041"/>
    <cellStyle name="Calculation 2 2 2 2 3 5" xfId="9836"/>
    <cellStyle name="Calculation 2 2 2 2 3 5 2" xfId="18463"/>
    <cellStyle name="Calculation 2 2 2 2 3 6" xfId="4798"/>
    <cellStyle name="Calculation 2 2 2 2 3 6 2" xfId="13459"/>
    <cellStyle name="Calculation 2 2 2 2 3 7" xfId="12125"/>
    <cellStyle name="Calculation 2 2 2 2 3 7 2" xfId="20749"/>
    <cellStyle name="Calculation 2 2 2 2 3 8" xfId="9015"/>
    <cellStyle name="Calculation 2 2 2 2 3 8 2" xfId="17643"/>
    <cellStyle name="Calculation 2 2 2 2 4" xfId="1627"/>
    <cellStyle name="Calculation 2 2 2 2 4 2" xfId="5996"/>
    <cellStyle name="Calculation 2 2 2 2 4 2 2" xfId="14648"/>
    <cellStyle name="Calculation 2 2 2 2 4 3" xfId="4888"/>
    <cellStyle name="Calculation 2 2 2 2 4 3 2" xfId="13547"/>
    <cellStyle name="Calculation 2 2 2 2 4 4" xfId="5948"/>
    <cellStyle name="Calculation 2 2 2 2 4 4 2" xfId="14600"/>
    <cellStyle name="Calculation 2 2 2 2 4 4 2 2" xfId="34848"/>
    <cellStyle name="Calculation 2 2 2 2 4 4 2 3" xfId="27390"/>
    <cellStyle name="Calculation 2 2 2 2 4 4 3" xfId="32456"/>
    <cellStyle name="Calculation 2 2 2 2 4 4 4" xfId="25042"/>
    <cellStyle name="Calculation 2 2 2 2 4 5" xfId="9835"/>
    <cellStyle name="Calculation 2 2 2 2 4 5 2" xfId="18462"/>
    <cellStyle name="Calculation 2 2 2 2 4 6" xfId="9277"/>
    <cellStyle name="Calculation 2 2 2 2 4 6 2" xfId="17905"/>
    <cellStyle name="Calculation 2 2 2 2 4 7" xfId="12124"/>
    <cellStyle name="Calculation 2 2 2 2 4 7 2" xfId="20748"/>
    <cellStyle name="Calculation 2 2 2 2 4 8" xfId="10203"/>
    <cellStyle name="Calculation 2 2 2 2 4 8 2" xfId="18830"/>
    <cellStyle name="Calculation 2 2 2 2 5" xfId="1628"/>
    <cellStyle name="Calculation 2 2 2 2 5 2" xfId="5997"/>
    <cellStyle name="Calculation 2 2 2 2 5 2 2" xfId="14649"/>
    <cellStyle name="Calculation 2 2 2 2 5 3" xfId="6687"/>
    <cellStyle name="Calculation 2 2 2 2 5 3 2" xfId="15327"/>
    <cellStyle name="Calculation 2 2 2 2 5 4" xfId="8069"/>
    <cellStyle name="Calculation 2 2 2 2 5 4 2" xfId="16707"/>
    <cellStyle name="Calculation 2 2 2 2 5 4 2 2" xfId="35561"/>
    <cellStyle name="Calculation 2 2 2 2 5 4 2 3" xfId="28094"/>
    <cellStyle name="Calculation 2 2 2 2 5 4 3" xfId="33172"/>
    <cellStyle name="Calculation 2 2 2 2 5 4 4" xfId="25746"/>
    <cellStyle name="Calculation 2 2 2 2 5 5" xfId="9834"/>
    <cellStyle name="Calculation 2 2 2 2 5 5 2" xfId="18461"/>
    <cellStyle name="Calculation 2 2 2 2 5 6" xfId="9001"/>
    <cellStyle name="Calculation 2 2 2 2 5 6 2" xfId="17629"/>
    <cellStyle name="Calculation 2 2 2 2 5 7" xfId="12123"/>
    <cellStyle name="Calculation 2 2 2 2 5 7 2" xfId="20747"/>
    <cellStyle name="Calculation 2 2 2 2 5 8" xfId="12443"/>
    <cellStyle name="Calculation 2 2 2 2 5 8 2" xfId="21067"/>
    <cellStyle name="Calculation 2 2 2 2 6" xfId="1629"/>
    <cellStyle name="Calculation 2 2 2 2 6 2" xfId="5998"/>
    <cellStyle name="Calculation 2 2 2 2 6 2 2" xfId="14650"/>
    <cellStyle name="Calculation 2 2 2 2 6 3" xfId="6686"/>
    <cellStyle name="Calculation 2 2 2 2 6 3 2" xfId="15326"/>
    <cellStyle name="Calculation 2 2 2 2 6 4" xfId="4597"/>
    <cellStyle name="Calculation 2 2 2 2 6 4 2" xfId="13258"/>
    <cellStyle name="Calculation 2 2 2 2 6 4 2 2" xfId="34259"/>
    <cellStyle name="Calculation 2 2 2 2 6 4 2 3" xfId="26805"/>
    <cellStyle name="Calculation 2 2 2 2 6 4 3" xfId="31870"/>
    <cellStyle name="Calculation 2 2 2 2 6 4 4" xfId="24457"/>
    <cellStyle name="Calculation 2 2 2 2 6 5" xfId="9833"/>
    <cellStyle name="Calculation 2 2 2 2 6 5 2" xfId="18460"/>
    <cellStyle name="Calculation 2 2 2 2 6 6" xfId="6522"/>
    <cellStyle name="Calculation 2 2 2 2 6 6 2" xfId="15174"/>
    <cellStyle name="Calculation 2 2 2 2 6 7" xfId="12122"/>
    <cellStyle name="Calculation 2 2 2 2 6 7 2" xfId="20746"/>
    <cellStyle name="Calculation 2 2 2 2 6 8" xfId="4585"/>
    <cellStyle name="Calculation 2 2 2 2 6 8 2" xfId="13246"/>
    <cellStyle name="Calculation 2 2 2 2 7" xfId="5993"/>
    <cellStyle name="Calculation 2 2 2 2 7 2" xfId="14645"/>
    <cellStyle name="Calculation 2 2 2 2 8" xfId="4889"/>
    <cellStyle name="Calculation 2 2 2 2 8 2" xfId="13548"/>
    <cellStyle name="Calculation 2 2 2 2 9" xfId="5946"/>
    <cellStyle name="Calculation 2 2 2 2 9 2" xfId="14598"/>
    <cellStyle name="Calculation 2 2 2 2 9 2 2" xfId="34846"/>
    <cellStyle name="Calculation 2 2 2 2 9 2 3" xfId="27388"/>
    <cellStyle name="Calculation 2 2 2 2 9 3" xfId="32454"/>
    <cellStyle name="Calculation 2 2 2 2 9 4" xfId="25040"/>
    <cellStyle name="Calculation 2 2 2 3" xfId="1630"/>
    <cellStyle name="Calculation 2 2 2 3 2" xfId="5999"/>
    <cellStyle name="Calculation 2 2 2 3 2 2" xfId="14651"/>
    <cellStyle name="Calculation 2 2 2 3 3" xfId="4887"/>
    <cellStyle name="Calculation 2 2 2 3 3 2" xfId="13546"/>
    <cellStyle name="Calculation 2 2 2 3 4" xfId="4598"/>
    <cellStyle name="Calculation 2 2 2 3 4 2" xfId="13259"/>
    <cellStyle name="Calculation 2 2 2 3 4 2 2" xfId="34260"/>
    <cellStyle name="Calculation 2 2 2 3 4 2 3" xfId="26806"/>
    <cellStyle name="Calculation 2 2 2 3 4 3" xfId="31871"/>
    <cellStyle name="Calculation 2 2 2 3 4 4" xfId="24458"/>
    <cellStyle name="Calculation 2 2 2 3 5" xfId="9832"/>
    <cellStyle name="Calculation 2 2 2 3 5 2" xfId="18459"/>
    <cellStyle name="Calculation 2 2 2 3 6" xfId="8230"/>
    <cellStyle name="Calculation 2 2 2 3 6 2" xfId="16868"/>
    <cellStyle name="Calculation 2 2 2 3 7" xfId="12121"/>
    <cellStyle name="Calculation 2 2 2 3 7 2" xfId="20745"/>
    <cellStyle name="Calculation 2 2 2 3 8" xfId="4584"/>
    <cellStyle name="Calculation 2 2 2 3 8 2" xfId="13245"/>
    <cellStyle name="Calculation 2 2 2 4" xfId="1631"/>
    <cellStyle name="Calculation 2 2 2 4 2" xfId="6000"/>
    <cellStyle name="Calculation 2 2 2 4 2 2" xfId="14652"/>
    <cellStyle name="Calculation 2 2 2 4 3" xfId="6685"/>
    <cellStyle name="Calculation 2 2 2 4 3 2" xfId="15325"/>
    <cellStyle name="Calculation 2 2 2 4 4" xfId="8070"/>
    <cellStyle name="Calculation 2 2 2 4 4 2" xfId="16708"/>
    <cellStyle name="Calculation 2 2 2 4 4 2 2" xfId="35562"/>
    <cellStyle name="Calculation 2 2 2 4 4 2 3" xfId="28095"/>
    <cellStyle name="Calculation 2 2 2 4 4 3" xfId="33173"/>
    <cellStyle name="Calculation 2 2 2 4 4 4" xfId="25747"/>
    <cellStyle name="Calculation 2 2 2 4 5" xfId="9831"/>
    <cellStyle name="Calculation 2 2 2 4 5 2" xfId="18458"/>
    <cellStyle name="Calculation 2 2 2 4 6" xfId="10436"/>
    <cellStyle name="Calculation 2 2 2 4 6 2" xfId="19063"/>
    <cellStyle name="Calculation 2 2 2 4 7" xfId="12120"/>
    <cellStyle name="Calculation 2 2 2 4 7 2" xfId="20744"/>
    <cellStyle name="Calculation 2 2 2 4 8" xfId="11528"/>
    <cellStyle name="Calculation 2 2 2 4 8 2" xfId="20153"/>
    <cellStyle name="Calculation 2 2 2 5" xfId="1632"/>
    <cellStyle name="Calculation 2 2 2 5 2" xfId="6001"/>
    <cellStyle name="Calculation 2 2 2 5 2 2" xfId="14653"/>
    <cellStyle name="Calculation 2 2 2 5 3" xfId="6684"/>
    <cellStyle name="Calculation 2 2 2 5 3 2" xfId="15324"/>
    <cellStyle name="Calculation 2 2 2 5 4" xfId="4599"/>
    <cellStyle name="Calculation 2 2 2 5 4 2" xfId="13260"/>
    <cellStyle name="Calculation 2 2 2 5 4 2 2" xfId="34261"/>
    <cellStyle name="Calculation 2 2 2 5 4 2 3" xfId="26807"/>
    <cellStyle name="Calculation 2 2 2 5 4 3" xfId="31872"/>
    <cellStyle name="Calculation 2 2 2 5 4 4" xfId="24459"/>
    <cellStyle name="Calculation 2 2 2 5 5" xfId="9830"/>
    <cellStyle name="Calculation 2 2 2 5 5 2" xfId="18457"/>
    <cellStyle name="Calculation 2 2 2 5 6" xfId="7837"/>
    <cellStyle name="Calculation 2 2 2 5 6 2" xfId="16475"/>
    <cellStyle name="Calculation 2 2 2 5 7" xfId="12119"/>
    <cellStyle name="Calculation 2 2 2 5 7 2" xfId="20743"/>
    <cellStyle name="Calculation 2 2 2 5 8" xfId="10911"/>
    <cellStyle name="Calculation 2 2 2 5 8 2" xfId="19537"/>
    <cellStyle name="Calculation 2 2 2 6" xfId="1633"/>
    <cellStyle name="Calculation 2 2 2 6 2" xfId="6002"/>
    <cellStyle name="Calculation 2 2 2 6 2 2" xfId="14654"/>
    <cellStyle name="Calculation 2 2 2 6 3" xfId="4886"/>
    <cellStyle name="Calculation 2 2 2 6 3 2" xfId="13545"/>
    <cellStyle name="Calculation 2 2 2 6 4" xfId="5949"/>
    <cellStyle name="Calculation 2 2 2 6 4 2" xfId="14601"/>
    <cellStyle name="Calculation 2 2 2 6 4 2 2" xfId="34849"/>
    <cellStyle name="Calculation 2 2 2 6 4 2 3" xfId="27391"/>
    <cellStyle name="Calculation 2 2 2 6 4 3" xfId="32457"/>
    <cellStyle name="Calculation 2 2 2 6 4 4" xfId="25043"/>
    <cellStyle name="Calculation 2 2 2 6 5" xfId="9829"/>
    <cellStyle name="Calculation 2 2 2 6 5 2" xfId="18456"/>
    <cellStyle name="Calculation 2 2 2 6 6" xfId="7966"/>
    <cellStyle name="Calculation 2 2 2 6 6 2" xfId="16604"/>
    <cellStyle name="Calculation 2 2 2 6 7" xfId="12118"/>
    <cellStyle name="Calculation 2 2 2 6 7 2" xfId="20742"/>
    <cellStyle name="Calculation 2 2 2 6 8" xfId="10912"/>
    <cellStyle name="Calculation 2 2 2 6 8 2" xfId="19538"/>
    <cellStyle name="Calculation 2 2 2 7" xfId="1634"/>
    <cellStyle name="Calculation 2 2 2 7 2" xfId="6003"/>
    <cellStyle name="Calculation 2 2 2 7 2 2" xfId="14655"/>
    <cellStyle name="Calculation 2 2 2 7 3" xfId="4885"/>
    <cellStyle name="Calculation 2 2 2 7 3 2" xfId="13544"/>
    <cellStyle name="Calculation 2 2 2 7 4" xfId="5262"/>
    <cellStyle name="Calculation 2 2 2 7 4 2" xfId="13921"/>
    <cellStyle name="Calculation 2 2 2 7 4 2 2" xfId="34524"/>
    <cellStyle name="Calculation 2 2 2 7 4 2 3" xfId="27067"/>
    <cellStyle name="Calculation 2 2 2 7 4 3" xfId="32133"/>
    <cellStyle name="Calculation 2 2 2 7 4 4" xfId="24719"/>
    <cellStyle name="Calculation 2 2 2 7 5" xfId="9828"/>
    <cellStyle name="Calculation 2 2 2 7 5 2" xfId="18455"/>
    <cellStyle name="Calculation 2 2 2 7 6" xfId="10437"/>
    <cellStyle name="Calculation 2 2 2 7 6 2" xfId="19064"/>
    <cellStyle name="Calculation 2 2 2 7 7" xfId="12117"/>
    <cellStyle name="Calculation 2 2 2 7 7 2" xfId="20741"/>
    <cellStyle name="Calculation 2 2 2 7 8" xfId="12444"/>
    <cellStyle name="Calculation 2 2 2 7 8 2" xfId="21068"/>
    <cellStyle name="Calculation 2 2 2 8" xfId="5992"/>
    <cellStyle name="Calculation 2 2 2 8 2" xfId="14644"/>
    <cellStyle name="Calculation 2 2 2 9" xfId="6690"/>
    <cellStyle name="Calculation 2 2 2 9 2" xfId="15330"/>
    <cellStyle name="Calculation 2 2 20" xfId="10576"/>
    <cellStyle name="Calculation 2 2 20 2" xfId="19203"/>
    <cellStyle name="Calculation 2 2 21" xfId="10882"/>
    <cellStyle name="Calculation 2 2 21 2" xfId="19508"/>
    <cellStyle name="Calculation 2 2 22" xfId="12518"/>
    <cellStyle name="Calculation 2 2 22 2" xfId="21142"/>
    <cellStyle name="Calculation 2 2 23" xfId="12801"/>
    <cellStyle name="Calculation 2 2 23 2" xfId="21424"/>
    <cellStyle name="Calculation 2 2 3" xfId="1635"/>
    <cellStyle name="Calculation 2 2 3 10" xfId="5950"/>
    <cellStyle name="Calculation 2 2 3 10 2" xfId="14602"/>
    <cellStyle name="Calculation 2 2 3 10 2 2" xfId="34850"/>
    <cellStyle name="Calculation 2 2 3 10 2 3" xfId="27392"/>
    <cellStyle name="Calculation 2 2 3 10 3" xfId="32458"/>
    <cellStyle name="Calculation 2 2 3 10 4" xfId="25044"/>
    <cellStyle name="Calculation 2 2 3 11" xfId="9827"/>
    <cellStyle name="Calculation 2 2 3 11 2" xfId="18454"/>
    <cellStyle name="Calculation 2 2 3 12" xfId="9276"/>
    <cellStyle name="Calculation 2 2 3 12 2" xfId="17904"/>
    <cellStyle name="Calculation 2 2 3 13" xfId="12116"/>
    <cellStyle name="Calculation 2 2 3 13 2" xfId="20740"/>
    <cellStyle name="Calculation 2 2 3 14" xfId="7897"/>
    <cellStyle name="Calculation 2 2 3 14 2" xfId="16535"/>
    <cellStyle name="Calculation 2 2 3 2" xfId="1636"/>
    <cellStyle name="Calculation 2 2 3 2 10" xfId="9826"/>
    <cellStyle name="Calculation 2 2 3 2 10 2" xfId="18453"/>
    <cellStyle name="Calculation 2 2 3 2 11" xfId="8231"/>
    <cellStyle name="Calculation 2 2 3 2 11 2" xfId="16869"/>
    <cellStyle name="Calculation 2 2 3 2 12" xfId="12115"/>
    <cellStyle name="Calculation 2 2 3 2 12 2" xfId="20739"/>
    <cellStyle name="Calculation 2 2 3 2 13" xfId="10913"/>
    <cellStyle name="Calculation 2 2 3 2 13 2" xfId="19539"/>
    <cellStyle name="Calculation 2 2 3 2 2" xfId="1637"/>
    <cellStyle name="Calculation 2 2 3 2 2 2" xfId="6006"/>
    <cellStyle name="Calculation 2 2 3 2 2 2 2" xfId="14658"/>
    <cellStyle name="Calculation 2 2 3 2 2 3" xfId="6681"/>
    <cellStyle name="Calculation 2 2 3 2 2 3 2" xfId="15321"/>
    <cellStyle name="Calculation 2 2 3 2 2 4" xfId="5952"/>
    <cellStyle name="Calculation 2 2 3 2 2 4 2" xfId="14604"/>
    <cellStyle name="Calculation 2 2 3 2 2 4 2 2" xfId="34852"/>
    <cellStyle name="Calculation 2 2 3 2 2 4 2 3" xfId="27394"/>
    <cellStyle name="Calculation 2 2 3 2 2 4 3" xfId="32460"/>
    <cellStyle name="Calculation 2 2 3 2 2 4 4" xfId="25046"/>
    <cellStyle name="Calculation 2 2 3 2 2 5" xfId="9825"/>
    <cellStyle name="Calculation 2 2 3 2 2 5 2" xfId="18452"/>
    <cellStyle name="Calculation 2 2 3 2 2 6" xfId="5343"/>
    <cellStyle name="Calculation 2 2 3 2 2 6 2" xfId="14002"/>
    <cellStyle name="Calculation 2 2 3 2 2 7" xfId="12114"/>
    <cellStyle name="Calculation 2 2 3 2 2 7 2" xfId="20738"/>
    <cellStyle name="Calculation 2 2 3 2 2 8" xfId="10914"/>
    <cellStyle name="Calculation 2 2 3 2 2 8 2" xfId="19540"/>
    <cellStyle name="Calculation 2 2 3 2 3" xfId="1638"/>
    <cellStyle name="Calculation 2 2 3 2 3 2" xfId="6007"/>
    <cellStyle name="Calculation 2 2 3 2 3 2 2" xfId="14659"/>
    <cellStyle name="Calculation 2 2 3 2 3 3" xfId="6680"/>
    <cellStyle name="Calculation 2 2 3 2 3 3 2" xfId="15320"/>
    <cellStyle name="Calculation 2 2 3 2 3 4" xfId="5953"/>
    <cellStyle name="Calculation 2 2 3 2 3 4 2" xfId="14605"/>
    <cellStyle name="Calculation 2 2 3 2 3 4 2 2" xfId="34853"/>
    <cellStyle name="Calculation 2 2 3 2 3 4 2 3" xfId="27395"/>
    <cellStyle name="Calculation 2 2 3 2 3 4 3" xfId="32461"/>
    <cellStyle name="Calculation 2 2 3 2 3 4 4" xfId="25047"/>
    <cellStyle name="Calculation 2 2 3 2 3 5" xfId="9824"/>
    <cellStyle name="Calculation 2 2 3 2 3 5 2" xfId="18451"/>
    <cellStyle name="Calculation 2 2 3 2 3 6" xfId="8887"/>
    <cellStyle name="Calculation 2 2 3 2 3 6 2" xfId="17515"/>
    <cellStyle name="Calculation 2 2 3 2 3 7" xfId="12113"/>
    <cellStyle name="Calculation 2 2 3 2 3 7 2" xfId="20737"/>
    <cellStyle name="Calculation 2 2 3 2 3 8" xfId="10200"/>
    <cellStyle name="Calculation 2 2 3 2 3 8 2" xfId="18827"/>
    <cellStyle name="Calculation 2 2 3 2 4" xfId="1639"/>
    <cellStyle name="Calculation 2 2 3 2 4 2" xfId="6008"/>
    <cellStyle name="Calculation 2 2 3 2 4 2 2" xfId="14660"/>
    <cellStyle name="Calculation 2 2 3 2 4 3" xfId="4884"/>
    <cellStyle name="Calculation 2 2 3 2 4 3 2" xfId="13543"/>
    <cellStyle name="Calculation 2 2 3 2 4 4" xfId="8071"/>
    <cellStyle name="Calculation 2 2 3 2 4 4 2" xfId="16709"/>
    <cellStyle name="Calculation 2 2 3 2 4 4 2 2" xfId="35563"/>
    <cellStyle name="Calculation 2 2 3 2 4 4 2 3" xfId="28096"/>
    <cellStyle name="Calculation 2 2 3 2 4 4 3" xfId="33174"/>
    <cellStyle name="Calculation 2 2 3 2 4 4 4" xfId="25748"/>
    <cellStyle name="Calculation 2 2 3 2 4 5" xfId="9823"/>
    <cellStyle name="Calculation 2 2 3 2 4 5 2" xfId="18450"/>
    <cellStyle name="Calculation 2 2 3 2 4 6" xfId="7920"/>
    <cellStyle name="Calculation 2 2 3 2 4 6 2" xfId="16558"/>
    <cellStyle name="Calculation 2 2 3 2 4 7" xfId="12112"/>
    <cellStyle name="Calculation 2 2 3 2 4 7 2" xfId="20736"/>
    <cellStyle name="Calculation 2 2 3 2 4 8" xfId="12445"/>
    <cellStyle name="Calculation 2 2 3 2 4 8 2" xfId="21069"/>
    <cellStyle name="Calculation 2 2 3 2 5" xfId="1640"/>
    <cellStyle name="Calculation 2 2 3 2 5 2" xfId="6009"/>
    <cellStyle name="Calculation 2 2 3 2 5 2 2" xfId="14661"/>
    <cellStyle name="Calculation 2 2 3 2 5 3" xfId="4883"/>
    <cellStyle name="Calculation 2 2 3 2 5 3 2" xfId="13542"/>
    <cellStyle name="Calculation 2 2 3 2 5 4" xfId="5954"/>
    <cellStyle name="Calculation 2 2 3 2 5 4 2" xfId="14606"/>
    <cellStyle name="Calculation 2 2 3 2 5 4 2 2" xfId="34854"/>
    <cellStyle name="Calculation 2 2 3 2 5 4 2 3" xfId="27396"/>
    <cellStyle name="Calculation 2 2 3 2 5 4 3" xfId="32462"/>
    <cellStyle name="Calculation 2 2 3 2 5 4 4" xfId="25048"/>
    <cellStyle name="Calculation 2 2 3 2 5 5" xfId="9822"/>
    <cellStyle name="Calculation 2 2 3 2 5 5 2" xfId="18449"/>
    <cellStyle name="Calculation 2 2 3 2 5 6" xfId="8885"/>
    <cellStyle name="Calculation 2 2 3 2 5 6 2" xfId="17513"/>
    <cellStyle name="Calculation 2 2 3 2 5 7" xfId="12111"/>
    <cellStyle name="Calculation 2 2 3 2 5 7 2" xfId="20735"/>
    <cellStyle name="Calculation 2 2 3 2 5 8" xfId="11048"/>
    <cellStyle name="Calculation 2 2 3 2 5 8 2" xfId="19674"/>
    <cellStyle name="Calculation 2 2 3 2 6" xfId="1641"/>
    <cellStyle name="Calculation 2 2 3 2 6 2" xfId="6010"/>
    <cellStyle name="Calculation 2 2 3 2 6 2 2" xfId="14662"/>
    <cellStyle name="Calculation 2 2 3 2 6 3" xfId="6679"/>
    <cellStyle name="Calculation 2 2 3 2 6 3 2" xfId="15319"/>
    <cellStyle name="Calculation 2 2 3 2 6 4" xfId="5955"/>
    <cellStyle name="Calculation 2 2 3 2 6 4 2" xfId="14607"/>
    <cellStyle name="Calculation 2 2 3 2 6 4 2 2" xfId="34855"/>
    <cellStyle name="Calculation 2 2 3 2 6 4 2 3" xfId="27397"/>
    <cellStyle name="Calculation 2 2 3 2 6 4 3" xfId="32463"/>
    <cellStyle name="Calculation 2 2 3 2 6 4 4" xfId="25049"/>
    <cellStyle name="Calculation 2 2 3 2 6 5" xfId="9821"/>
    <cellStyle name="Calculation 2 2 3 2 6 5 2" xfId="18448"/>
    <cellStyle name="Calculation 2 2 3 2 6 6" xfId="4799"/>
    <cellStyle name="Calculation 2 2 3 2 6 6 2" xfId="13460"/>
    <cellStyle name="Calculation 2 2 3 2 6 7" xfId="12110"/>
    <cellStyle name="Calculation 2 2 3 2 6 7 2" xfId="20734"/>
    <cellStyle name="Calculation 2 2 3 2 6 8" xfId="10393"/>
    <cellStyle name="Calculation 2 2 3 2 6 8 2" xfId="19020"/>
    <cellStyle name="Calculation 2 2 3 2 7" xfId="6005"/>
    <cellStyle name="Calculation 2 2 3 2 7 2" xfId="14657"/>
    <cellStyle name="Calculation 2 2 3 2 8" xfId="6682"/>
    <cellStyle name="Calculation 2 2 3 2 8 2" xfId="15322"/>
    <cellStyle name="Calculation 2 2 3 2 9" xfId="5951"/>
    <cellStyle name="Calculation 2 2 3 2 9 2" xfId="14603"/>
    <cellStyle name="Calculation 2 2 3 2 9 2 2" xfId="34851"/>
    <cellStyle name="Calculation 2 2 3 2 9 2 3" xfId="27393"/>
    <cellStyle name="Calculation 2 2 3 2 9 3" xfId="32459"/>
    <cellStyle name="Calculation 2 2 3 2 9 4" xfId="25045"/>
    <cellStyle name="Calculation 2 2 3 3" xfId="1642"/>
    <cellStyle name="Calculation 2 2 3 3 2" xfId="6011"/>
    <cellStyle name="Calculation 2 2 3 3 2 2" xfId="14663"/>
    <cellStyle name="Calculation 2 2 3 3 3" xfId="6678"/>
    <cellStyle name="Calculation 2 2 3 3 3 2" xfId="15318"/>
    <cellStyle name="Calculation 2 2 3 3 4" xfId="8072"/>
    <cellStyle name="Calculation 2 2 3 3 4 2" xfId="16710"/>
    <cellStyle name="Calculation 2 2 3 3 4 2 2" xfId="35564"/>
    <cellStyle name="Calculation 2 2 3 3 4 2 3" xfId="28097"/>
    <cellStyle name="Calculation 2 2 3 3 4 3" xfId="33175"/>
    <cellStyle name="Calculation 2 2 3 3 4 4" xfId="25749"/>
    <cellStyle name="Calculation 2 2 3 3 5" xfId="9820"/>
    <cellStyle name="Calculation 2 2 3 3 5 2" xfId="18447"/>
    <cellStyle name="Calculation 2 2 3 3 6" xfId="10438"/>
    <cellStyle name="Calculation 2 2 3 3 6 2" xfId="19065"/>
    <cellStyle name="Calculation 2 2 3 3 7" xfId="12109"/>
    <cellStyle name="Calculation 2 2 3 3 7 2" xfId="20733"/>
    <cellStyle name="Calculation 2 2 3 3 8" xfId="11527"/>
    <cellStyle name="Calculation 2 2 3 3 8 2" xfId="20152"/>
    <cellStyle name="Calculation 2 2 3 4" xfId="1643"/>
    <cellStyle name="Calculation 2 2 3 4 2" xfId="6012"/>
    <cellStyle name="Calculation 2 2 3 4 2 2" xfId="14664"/>
    <cellStyle name="Calculation 2 2 3 4 3" xfId="4882"/>
    <cellStyle name="Calculation 2 2 3 4 3 2" xfId="13541"/>
    <cellStyle name="Calculation 2 2 3 4 4" xfId="5956"/>
    <cellStyle name="Calculation 2 2 3 4 4 2" xfId="14608"/>
    <cellStyle name="Calculation 2 2 3 4 4 2 2" xfId="34856"/>
    <cellStyle name="Calculation 2 2 3 4 4 2 3" xfId="27398"/>
    <cellStyle name="Calculation 2 2 3 4 4 3" xfId="32464"/>
    <cellStyle name="Calculation 2 2 3 4 4 4" xfId="25050"/>
    <cellStyle name="Calculation 2 2 3 4 5" xfId="9819"/>
    <cellStyle name="Calculation 2 2 3 4 5 2" xfId="18446"/>
    <cellStyle name="Calculation 2 2 3 4 6" xfId="4800"/>
    <cellStyle name="Calculation 2 2 3 4 6 2" xfId="13461"/>
    <cellStyle name="Calculation 2 2 3 4 7" xfId="12108"/>
    <cellStyle name="Calculation 2 2 3 4 7 2" xfId="20732"/>
    <cellStyle name="Calculation 2 2 3 4 8" xfId="11049"/>
    <cellStyle name="Calculation 2 2 3 4 8 2" xfId="19675"/>
    <cellStyle name="Calculation 2 2 3 5" xfId="1644"/>
    <cellStyle name="Calculation 2 2 3 5 2" xfId="6013"/>
    <cellStyle name="Calculation 2 2 3 5 2 2" xfId="14665"/>
    <cellStyle name="Calculation 2 2 3 5 3" xfId="6677"/>
    <cellStyle name="Calculation 2 2 3 5 3 2" xfId="15317"/>
    <cellStyle name="Calculation 2 2 3 5 4" xfId="5957"/>
    <cellStyle name="Calculation 2 2 3 5 4 2" xfId="14609"/>
    <cellStyle name="Calculation 2 2 3 5 4 2 2" xfId="34857"/>
    <cellStyle name="Calculation 2 2 3 5 4 2 3" xfId="27399"/>
    <cellStyle name="Calculation 2 2 3 5 4 3" xfId="32465"/>
    <cellStyle name="Calculation 2 2 3 5 4 4" xfId="25051"/>
    <cellStyle name="Calculation 2 2 3 5 5" xfId="9818"/>
    <cellStyle name="Calculation 2 2 3 5 5 2" xfId="18445"/>
    <cellStyle name="Calculation 2 2 3 5 6" xfId="8884"/>
    <cellStyle name="Calculation 2 2 3 5 6 2" xfId="17512"/>
    <cellStyle name="Calculation 2 2 3 5 7" xfId="12107"/>
    <cellStyle name="Calculation 2 2 3 5 7 2" xfId="20731"/>
    <cellStyle name="Calculation 2 2 3 5 8" xfId="10199"/>
    <cellStyle name="Calculation 2 2 3 5 8 2" xfId="18826"/>
    <cellStyle name="Calculation 2 2 3 6" xfId="1645"/>
    <cellStyle name="Calculation 2 2 3 6 2" xfId="6014"/>
    <cellStyle name="Calculation 2 2 3 6 2 2" xfId="14666"/>
    <cellStyle name="Calculation 2 2 3 6 3" xfId="6676"/>
    <cellStyle name="Calculation 2 2 3 6 3 2" xfId="15316"/>
    <cellStyle name="Calculation 2 2 3 6 4" xfId="5263"/>
    <cellStyle name="Calculation 2 2 3 6 4 2" xfId="13922"/>
    <cellStyle name="Calculation 2 2 3 6 4 2 2" xfId="34525"/>
    <cellStyle name="Calculation 2 2 3 6 4 2 3" xfId="27068"/>
    <cellStyle name="Calculation 2 2 3 6 4 3" xfId="32134"/>
    <cellStyle name="Calculation 2 2 3 6 4 4" xfId="24720"/>
    <cellStyle name="Calculation 2 2 3 6 5" xfId="9817"/>
    <cellStyle name="Calculation 2 2 3 6 5 2" xfId="18444"/>
    <cellStyle name="Calculation 2 2 3 6 6" xfId="10439"/>
    <cellStyle name="Calculation 2 2 3 6 6 2" xfId="19066"/>
    <cellStyle name="Calculation 2 2 3 6 7" xfId="12106"/>
    <cellStyle name="Calculation 2 2 3 6 7 2" xfId="20730"/>
    <cellStyle name="Calculation 2 2 3 6 8" xfId="12446"/>
    <cellStyle name="Calculation 2 2 3 6 8 2" xfId="21070"/>
    <cellStyle name="Calculation 2 2 3 7" xfId="1646"/>
    <cellStyle name="Calculation 2 2 3 7 2" xfId="6015"/>
    <cellStyle name="Calculation 2 2 3 7 2 2" xfId="14667"/>
    <cellStyle name="Calculation 2 2 3 7 3" xfId="4881"/>
    <cellStyle name="Calculation 2 2 3 7 3 2" xfId="13540"/>
    <cellStyle name="Calculation 2 2 3 7 4" xfId="5958"/>
    <cellStyle name="Calculation 2 2 3 7 4 2" xfId="14610"/>
    <cellStyle name="Calculation 2 2 3 7 4 2 2" xfId="34858"/>
    <cellStyle name="Calculation 2 2 3 7 4 2 3" xfId="27400"/>
    <cellStyle name="Calculation 2 2 3 7 4 3" xfId="32466"/>
    <cellStyle name="Calculation 2 2 3 7 4 4" xfId="25052"/>
    <cellStyle name="Calculation 2 2 3 7 5" xfId="9816"/>
    <cellStyle name="Calculation 2 2 3 7 5 2" xfId="18443"/>
    <cellStyle name="Calculation 2 2 3 7 6" xfId="8232"/>
    <cellStyle name="Calculation 2 2 3 7 6 2" xfId="16870"/>
    <cellStyle name="Calculation 2 2 3 7 7" xfId="12105"/>
    <cellStyle name="Calculation 2 2 3 7 7 2" xfId="20729"/>
    <cellStyle name="Calculation 2 2 3 7 8" xfId="8056"/>
    <cellStyle name="Calculation 2 2 3 7 8 2" xfId="16694"/>
    <cellStyle name="Calculation 2 2 3 8" xfId="6004"/>
    <cellStyle name="Calculation 2 2 3 8 2" xfId="14656"/>
    <cellStyle name="Calculation 2 2 3 9" xfId="6683"/>
    <cellStyle name="Calculation 2 2 3 9 2" xfId="15323"/>
    <cellStyle name="Calculation 2 2 4" xfId="1647"/>
    <cellStyle name="Calculation 2 2 4 10" xfId="6675"/>
    <cellStyle name="Calculation 2 2 4 10 2" xfId="15315"/>
    <cellStyle name="Calculation 2 2 4 11" xfId="4600"/>
    <cellStyle name="Calculation 2 2 4 11 2" xfId="13261"/>
    <cellStyle name="Calculation 2 2 4 11 2 2" xfId="34262"/>
    <cellStyle name="Calculation 2 2 4 11 2 3" xfId="26808"/>
    <cellStyle name="Calculation 2 2 4 11 3" xfId="31873"/>
    <cellStyle name="Calculation 2 2 4 11 4" xfId="24460"/>
    <cellStyle name="Calculation 2 2 4 12" xfId="9815"/>
    <cellStyle name="Calculation 2 2 4 12 2" xfId="18442"/>
    <cellStyle name="Calculation 2 2 4 13" xfId="4801"/>
    <cellStyle name="Calculation 2 2 4 13 2" xfId="13462"/>
    <cellStyle name="Calculation 2 2 4 14" xfId="12104"/>
    <cellStyle name="Calculation 2 2 4 14 2" xfId="20728"/>
    <cellStyle name="Calculation 2 2 4 15" xfId="11050"/>
    <cellStyle name="Calculation 2 2 4 15 2" xfId="19676"/>
    <cellStyle name="Calculation 2 2 4 2" xfId="1648"/>
    <cellStyle name="Calculation 2 2 4 2 2" xfId="6017"/>
    <cellStyle name="Calculation 2 2 4 2 2 2" xfId="14669"/>
    <cellStyle name="Calculation 2 2 4 2 3" xfId="6674"/>
    <cellStyle name="Calculation 2 2 4 2 3 2" xfId="15314"/>
    <cellStyle name="Calculation 2 2 4 2 4" xfId="8073"/>
    <cellStyle name="Calculation 2 2 4 2 4 2" xfId="16711"/>
    <cellStyle name="Calculation 2 2 4 2 4 2 2" xfId="35565"/>
    <cellStyle name="Calculation 2 2 4 2 4 2 3" xfId="28098"/>
    <cellStyle name="Calculation 2 2 4 2 4 3" xfId="33176"/>
    <cellStyle name="Calculation 2 2 4 2 4 4" xfId="25750"/>
    <cellStyle name="Calculation 2 2 4 2 5" xfId="9814"/>
    <cellStyle name="Calculation 2 2 4 2 5 2" xfId="18441"/>
    <cellStyle name="Calculation 2 2 4 2 6" xfId="9000"/>
    <cellStyle name="Calculation 2 2 4 2 6 2" xfId="17628"/>
    <cellStyle name="Calculation 2 2 4 2 7" xfId="12103"/>
    <cellStyle name="Calculation 2 2 4 2 7 2" xfId="20727"/>
    <cellStyle name="Calculation 2 2 4 2 8" xfId="12447"/>
    <cellStyle name="Calculation 2 2 4 2 8 2" xfId="21071"/>
    <cellStyle name="Calculation 2 2 4 3" xfId="1649"/>
    <cellStyle name="Calculation 2 2 4 3 2" xfId="6018"/>
    <cellStyle name="Calculation 2 2 4 3 2 2" xfId="14670"/>
    <cellStyle name="Calculation 2 2 4 3 3" xfId="4880"/>
    <cellStyle name="Calculation 2 2 4 3 3 2" xfId="13539"/>
    <cellStyle name="Calculation 2 2 4 3 4" xfId="5959"/>
    <cellStyle name="Calculation 2 2 4 3 4 2" xfId="14611"/>
    <cellStyle name="Calculation 2 2 4 3 4 2 2" xfId="34859"/>
    <cellStyle name="Calculation 2 2 4 3 4 2 3" xfId="27401"/>
    <cellStyle name="Calculation 2 2 4 3 4 3" xfId="32467"/>
    <cellStyle name="Calculation 2 2 4 3 4 4" xfId="25053"/>
    <cellStyle name="Calculation 2 2 4 3 5" xfId="9813"/>
    <cellStyle name="Calculation 2 2 4 3 5 2" xfId="18440"/>
    <cellStyle name="Calculation 2 2 4 3 6" xfId="10658"/>
    <cellStyle name="Calculation 2 2 4 3 6 2" xfId="19285"/>
    <cellStyle name="Calculation 2 2 4 3 7" xfId="12102"/>
    <cellStyle name="Calculation 2 2 4 3 7 2" xfId="20726"/>
    <cellStyle name="Calculation 2 2 4 3 8" xfId="11051"/>
    <cellStyle name="Calculation 2 2 4 3 8 2" xfId="19677"/>
    <cellStyle name="Calculation 2 2 4 4" xfId="1650"/>
    <cellStyle name="Calculation 2 2 4 4 2" xfId="6019"/>
    <cellStyle name="Calculation 2 2 4 4 2 2" xfId="14671"/>
    <cellStyle name="Calculation 2 2 4 4 3" xfId="6673"/>
    <cellStyle name="Calculation 2 2 4 4 3 2" xfId="15313"/>
    <cellStyle name="Calculation 2 2 4 4 4" xfId="5960"/>
    <cellStyle name="Calculation 2 2 4 4 4 2" xfId="14612"/>
    <cellStyle name="Calculation 2 2 4 4 4 2 2" xfId="34860"/>
    <cellStyle name="Calculation 2 2 4 4 4 2 3" xfId="27402"/>
    <cellStyle name="Calculation 2 2 4 4 4 3" xfId="32468"/>
    <cellStyle name="Calculation 2 2 4 4 4 4" xfId="25054"/>
    <cellStyle name="Calculation 2 2 4 4 5" xfId="9812"/>
    <cellStyle name="Calculation 2 2 4 4 5 2" xfId="18439"/>
    <cellStyle name="Calculation 2 2 4 4 6" xfId="10663"/>
    <cellStyle name="Calculation 2 2 4 4 6 2" xfId="19289"/>
    <cellStyle name="Calculation 2 2 4 4 7" xfId="12101"/>
    <cellStyle name="Calculation 2 2 4 4 7 2" xfId="20725"/>
    <cellStyle name="Calculation 2 2 4 4 8" xfId="5911"/>
    <cellStyle name="Calculation 2 2 4 4 8 2" xfId="14563"/>
    <cellStyle name="Calculation 2 2 4 5" xfId="1651"/>
    <cellStyle name="Calculation 2 2 4 5 2" xfId="6020"/>
    <cellStyle name="Calculation 2 2 4 5 2 2" xfId="14672"/>
    <cellStyle name="Calculation 2 2 4 5 3" xfId="6672"/>
    <cellStyle name="Calculation 2 2 4 5 3 2" xfId="15312"/>
    <cellStyle name="Calculation 2 2 4 5 4" xfId="8074"/>
    <cellStyle name="Calculation 2 2 4 5 4 2" xfId="16712"/>
    <cellStyle name="Calculation 2 2 4 5 4 2 2" xfId="35566"/>
    <cellStyle name="Calculation 2 2 4 5 4 2 3" xfId="28099"/>
    <cellStyle name="Calculation 2 2 4 5 4 3" xfId="33177"/>
    <cellStyle name="Calculation 2 2 4 5 4 4" xfId="25751"/>
    <cellStyle name="Calculation 2 2 4 5 5" xfId="9811"/>
    <cellStyle name="Calculation 2 2 4 5 5 2" xfId="18438"/>
    <cellStyle name="Calculation 2 2 4 5 6" xfId="10440"/>
    <cellStyle name="Calculation 2 2 4 5 6 2" xfId="19067"/>
    <cellStyle name="Calculation 2 2 4 5 7" xfId="12100"/>
    <cellStyle name="Calculation 2 2 4 5 7 2" xfId="20724"/>
    <cellStyle name="Calculation 2 2 4 5 8" xfId="9052"/>
    <cellStyle name="Calculation 2 2 4 5 8 2" xfId="17680"/>
    <cellStyle name="Calculation 2 2 4 6" xfId="1652"/>
    <cellStyle name="Calculation 2 2 4 6 2" xfId="6021"/>
    <cellStyle name="Calculation 2 2 4 6 2 2" xfId="14673"/>
    <cellStyle name="Calculation 2 2 4 6 3" xfId="4879"/>
    <cellStyle name="Calculation 2 2 4 6 3 2" xfId="13538"/>
    <cellStyle name="Calculation 2 2 4 6 4" xfId="5264"/>
    <cellStyle name="Calculation 2 2 4 6 4 2" xfId="13923"/>
    <cellStyle name="Calculation 2 2 4 6 4 2 2" xfId="34526"/>
    <cellStyle name="Calculation 2 2 4 6 4 2 3" xfId="27069"/>
    <cellStyle name="Calculation 2 2 4 6 4 3" xfId="32135"/>
    <cellStyle name="Calculation 2 2 4 6 4 4" xfId="24721"/>
    <cellStyle name="Calculation 2 2 4 6 5" xfId="9810"/>
    <cellStyle name="Calculation 2 2 4 6 5 2" xfId="18437"/>
    <cellStyle name="Calculation 2 2 4 6 6" xfId="10441"/>
    <cellStyle name="Calculation 2 2 4 6 6 2" xfId="19068"/>
    <cellStyle name="Calculation 2 2 4 6 7" xfId="12099"/>
    <cellStyle name="Calculation 2 2 4 6 7 2" xfId="20723"/>
    <cellStyle name="Calculation 2 2 4 6 8" xfId="12448"/>
    <cellStyle name="Calculation 2 2 4 6 8 2" xfId="21072"/>
    <cellStyle name="Calculation 2 2 4 7" xfId="1653"/>
    <cellStyle name="Calculation 2 2 4 7 2" xfId="6022"/>
    <cellStyle name="Calculation 2 2 4 7 2 2" xfId="14674"/>
    <cellStyle name="Calculation 2 2 4 7 3" xfId="6671"/>
    <cellStyle name="Calculation 2 2 4 7 3 2" xfId="15311"/>
    <cellStyle name="Calculation 2 2 4 7 4" xfId="5961"/>
    <cellStyle name="Calculation 2 2 4 7 4 2" xfId="14613"/>
    <cellStyle name="Calculation 2 2 4 7 4 2 2" xfId="34861"/>
    <cellStyle name="Calculation 2 2 4 7 4 2 3" xfId="27403"/>
    <cellStyle name="Calculation 2 2 4 7 4 3" xfId="32469"/>
    <cellStyle name="Calculation 2 2 4 7 4 4" xfId="25055"/>
    <cellStyle name="Calculation 2 2 4 7 5" xfId="9809"/>
    <cellStyle name="Calculation 2 2 4 7 5 2" xfId="18436"/>
    <cellStyle name="Calculation 2 2 4 7 6" xfId="4802"/>
    <cellStyle name="Calculation 2 2 4 7 6 2" xfId="13463"/>
    <cellStyle name="Calculation 2 2 4 7 7" xfId="12098"/>
    <cellStyle name="Calculation 2 2 4 7 7 2" xfId="20722"/>
    <cellStyle name="Calculation 2 2 4 7 8" xfId="9077"/>
    <cellStyle name="Calculation 2 2 4 7 8 2" xfId="17705"/>
    <cellStyle name="Calculation 2 2 4 8" xfId="1654"/>
    <cellStyle name="Calculation 2 2 4 8 2" xfId="6023"/>
    <cellStyle name="Calculation 2 2 4 8 2 2" xfId="14675"/>
    <cellStyle name="Calculation 2 2 4 8 3" xfId="6670"/>
    <cellStyle name="Calculation 2 2 4 8 3 2" xfId="15310"/>
    <cellStyle name="Calculation 2 2 4 8 4" xfId="5962"/>
    <cellStyle name="Calculation 2 2 4 8 4 2" xfId="14614"/>
    <cellStyle name="Calculation 2 2 4 8 4 2 2" xfId="34862"/>
    <cellStyle name="Calculation 2 2 4 8 4 2 3" xfId="27404"/>
    <cellStyle name="Calculation 2 2 4 8 4 3" xfId="32470"/>
    <cellStyle name="Calculation 2 2 4 8 4 4" xfId="25056"/>
    <cellStyle name="Calculation 2 2 4 8 5" xfId="9808"/>
    <cellStyle name="Calculation 2 2 4 8 5 2" xfId="18435"/>
    <cellStyle name="Calculation 2 2 4 8 6" xfId="8233"/>
    <cellStyle name="Calculation 2 2 4 8 6 2" xfId="16871"/>
    <cellStyle name="Calculation 2 2 4 8 7" xfId="12097"/>
    <cellStyle name="Calculation 2 2 4 8 7 2" xfId="20721"/>
    <cellStyle name="Calculation 2 2 4 8 8" xfId="11052"/>
    <cellStyle name="Calculation 2 2 4 8 8 2" xfId="19678"/>
    <cellStyle name="Calculation 2 2 4 9" xfId="6016"/>
    <cellStyle name="Calculation 2 2 4 9 2" xfId="14668"/>
    <cellStyle name="Calculation 2 2 5" xfId="1655"/>
    <cellStyle name="Calculation 2 2 5 2" xfId="6024"/>
    <cellStyle name="Calculation 2 2 5 2 2" xfId="14676"/>
    <cellStyle name="Calculation 2 2 5 3" xfId="4878"/>
    <cellStyle name="Calculation 2 2 5 3 2" xfId="13537"/>
    <cellStyle name="Calculation 2 2 5 4" xfId="5963"/>
    <cellStyle name="Calculation 2 2 5 4 2" xfId="14615"/>
    <cellStyle name="Calculation 2 2 5 4 2 2" xfId="34863"/>
    <cellStyle name="Calculation 2 2 5 4 2 3" xfId="27405"/>
    <cellStyle name="Calculation 2 2 5 4 3" xfId="32471"/>
    <cellStyle name="Calculation 2 2 5 4 4" xfId="25057"/>
    <cellStyle name="Calculation 2 2 5 5" xfId="9807"/>
    <cellStyle name="Calculation 2 2 5 5 2" xfId="18434"/>
    <cellStyle name="Calculation 2 2 5 6" xfId="10656"/>
    <cellStyle name="Calculation 2 2 5 6 2" xfId="19283"/>
    <cellStyle name="Calculation 2 2 5 7" xfId="12096"/>
    <cellStyle name="Calculation 2 2 5 7 2" xfId="20720"/>
    <cellStyle name="Calculation 2 2 5 8" xfId="10392"/>
    <cellStyle name="Calculation 2 2 5 8 2" xfId="19019"/>
    <cellStyle name="Calculation 2 2 6" xfId="1656"/>
    <cellStyle name="Calculation 2 2 6 2" xfId="6025"/>
    <cellStyle name="Calculation 2 2 6 2 2" xfId="14677"/>
    <cellStyle name="Calculation 2 2 6 3" xfId="6669"/>
    <cellStyle name="Calculation 2 2 6 3 2" xfId="15309"/>
    <cellStyle name="Calculation 2 2 6 4" xfId="5964"/>
    <cellStyle name="Calculation 2 2 6 4 2" xfId="14616"/>
    <cellStyle name="Calculation 2 2 6 4 2 2" xfId="34864"/>
    <cellStyle name="Calculation 2 2 6 4 2 3" xfId="27406"/>
    <cellStyle name="Calculation 2 2 6 4 3" xfId="32472"/>
    <cellStyle name="Calculation 2 2 6 4 4" xfId="25058"/>
    <cellStyle name="Calculation 2 2 6 5" xfId="9806"/>
    <cellStyle name="Calculation 2 2 6 5 2" xfId="18433"/>
    <cellStyle name="Calculation 2 2 6 6" xfId="10660"/>
    <cellStyle name="Calculation 2 2 6 6 2" xfId="19287"/>
    <cellStyle name="Calculation 2 2 6 7" xfId="11614"/>
    <cellStyle name="Calculation 2 2 6 7 2" xfId="20239"/>
    <cellStyle name="Calculation 2 2 6 8" xfId="11053"/>
    <cellStyle name="Calculation 2 2 6 8 2" xfId="19679"/>
    <cellStyle name="Calculation 2 2 7" xfId="1657"/>
    <cellStyle name="Calculation 2 2 7 2" xfId="6026"/>
    <cellStyle name="Calculation 2 2 7 2 2" xfId="14678"/>
    <cellStyle name="Calculation 2 2 7 3" xfId="6668"/>
    <cellStyle name="Calculation 2 2 7 3 2" xfId="15308"/>
    <cellStyle name="Calculation 2 2 7 4" xfId="8075"/>
    <cellStyle name="Calculation 2 2 7 4 2" xfId="16713"/>
    <cellStyle name="Calculation 2 2 7 4 2 2" xfId="35567"/>
    <cellStyle name="Calculation 2 2 7 4 2 3" xfId="28100"/>
    <cellStyle name="Calculation 2 2 7 4 3" xfId="33178"/>
    <cellStyle name="Calculation 2 2 7 4 4" xfId="25752"/>
    <cellStyle name="Calculation 2 2 7 5" xfId="9805"/>
    <cellStyle name="Calculation 2 2 7 5 2" xfId="18432"/>
    <cellStyle name="Calculation 2 2 7 6" xfId="8999"/>
    <cellStyle name="Calculation 2 2 7 6 2" xfId="17627"/>
    <cellStyle name="Calculation 2 2 7 7" xfId="12095"/>
    <cellStyle name="Calculation 2 2 7 7 2" xfId="20719"/>
    <cellStyle name="Calculation 2 2 7 8" xfId="12449"/>
    <cellStyle name="Calculation 2 2 7 8 2" xfId="21073"/>
    <cellStyle name="Calculation 2 2 8" xfId="1658"/>
    <cellStyle name="Calculation 2 2 8 2" xfId="6027"/>
    <cellStyle name="Calculation 2 2 8 2 2" xfId="14679"/>
    <cellStyle name="Calculation 2 2 8 3" xfId="4877"/>
    <cellStyle name="Calculation 2 2 8 3 2" xfId="13536"/>
    <cellStyle name="Calculation 2 2 8 4" xfId="8076"/>
    <cellStyle name="Calculation 2 2 8 4 2" xfId="16714"/>
    <cellStyle name="Calculation 2 2 8 4 2 2" xfId="35568"/>
    <cellStyle name="Calculation 2 2 8 4 2 3" xfId="28101"/>
    <cellStyle name="Calculation 2 2 8 4 3" xfId="33179"/>
    <cellStyle name="Calculation 2 2 8 4 4" xfId="25753"/>
    <cellStyle name="Calculation 2 2 8 5" xfId="9804"/>
    <cellStyle name="Calculation 2 2 8 5 2" xfId="18431"/>
    <cellStyle name="Calculation 2 2 8 6" xfId="10442"/>
    <cellStyle name="Calculation 2 2 8 6 2" xfId="19069"/>
    <cellStyle name="Calculation 2 2 8 7" xfId="12094"/>
    <cellStyle name="Calculation 2 2 8 7 2" xfId="20718"/>
    <cellStyle name="Calculation 2 2 8 8" xfId="11526"/>
    <cellStyle name="Calculation 2 2 8 8 2" xfId="20151"/>
    <cellStyle name="Calculation 2 2 9" xfId="1659"/>
    <cellStyle name="Calculation 2 2 9 2" xfId="6028"/>
    <cellStyle name="Calculation 2 2 9 2 2" xfId="14680"/>
    <cellStyle name="Calculation 2 2 9 3" xfId="6667"/>
    <cellStyle name="Calculation 2 2 9 3 2" xfId="15307"/>
    <cellStyle name="Calculation 2 2 9 4" xfId="4601"/>
    <cellStyle name="Calculation 2 2 9 4 2" xfId="13262"/>
    <cellStyle name="Calculation 2 2 9 4 2 2" xfId="34263"/>
    <cellStyle name="Calculation 2 2 9 4 2 3" xfId="26809"/>
    <cellStyle name="Calculation 2 2 9 4 3" xfId="31874"/>
    <cellStyle name="Calculation 2 2 9 4 4" xfId="24461"/>
    <cellStyle name="Calculation 2 2 9 5" xfId="9803"/>
    <cellStyle name="Calculation 2 2 9 5 2" xfId="18430"/>
    <cellStyle name="Calculation 2 2 9 6" xfId="10664"/>
    <cellStyle name="Calculation 2 2 9 6 2" xfId="19290"/>
    <cellStyle name="Calculation 2 2 9 7" xfId="12093"/>
    <cellStyle name="Calculation 2 2 9 7 2" xfId="20717"/>
    <cellStyle name="Calculation 2 2 9 8" xfId="11054"/>
    <cellStyle name="Calculation 2 2 9 8 2" xfId="19680"/>
    <cellStyle name="Calculation 2 20" xfId="7779"/>
    <cellStyle name="Calculation 2 20 2" xfId="16417"/>
    <cellStyle name="Calculation 2 21" xfId="10577"/>
    <cellStyle name="Calculation 2 21 2" xfId="19204"/>
    <cellStyle name="Calculation 2 22" xfId="7899"/>
    <cellStyle name="Calculation 2 22 2" xfId="16537"/>
    <cellStyle name="Calculation 2 23" xfId="12519"/>
    <cellStyle name="Calculation 2 23 2" xfId="21143"/>
    <cellStyle name="Calculation 2 24" xfId="12802"/>
    <cellStyle name="Calculation 2 24 2" xfId="21425"/>
    <cellStyle name="Calculation 2 3" xfId="1660"/>
    <cellStyle name="Calculation 2 3 10" xfId="4602"/>
    <cellStyle name="Calculation 2 3 10 2" xfId="13263"/>
    <cellStyle name="Calculation 2 3 10 2 2" xfId="34264"/>
    <cellStyle name="Calculation 2 3 10 2 3" xfId="26810"/>
    <cellStyle name="Calculation 2 3 10 3" xfId="31875"/>
    <cellStyle name="Calculation 2 3 10 4" xfId="24462"/>
    <cellStyle name="Calculation 2 3 11" xfId="9802"/>
    <cellStyle name="Calculation 2 3 11 2" xfId="18429"/>
    <cellStyle name="Calculation 2 3 12" xfId="8886"/>
    <cellStyle name="Calculation 2 3 12 2" xfId="17514"/>
    <cellStyle name="Calculation 2 3 13" xfId="12092"/>
    <cellStyle name="Calculation 2 3 13 2" xfId="20716"/>
    <cellStyle name="Calculation 2 3 14" xfId="11660"/>
    <cellStyle name="Calculation 2 3 14 2" xfId="20285"/>
    <cellStyle name="Calculation 2 3 2" xfId="1661"/>
    <cellStyle name="Calculation 2 3 2 10" xfId="9801"/>
    <cellStyle name="Calculation 2 3 2 10 2" xfId="18428"/>
    <cellStyle name="Calculation 2 3 2 11" xfId="10443"/>
    <cellStyle name="Calculation 2 3 2 11 2" xfId="19070"/>
    <cellStyle name="Calculation 2 3 2 12" xfId="12091"/>
    <cellStyle name="Calculation 2 3 2 12 2" xfId="20715"/>
    <cellStyle name="Calculation 2 3 2 13" xfId="12450"/>
    <cellStyle name="Calculation 2 3 2 13 2" xfId="21074"/>
    <cellStyle name="Calculation 2 3 2 2" xfId="1662"/>
    <cellStyle name="Calculation 2 3 2 2 2" xfId="6031"/>
    <cellStyle name="Calculation 2 3 2 2 2 2" xfId="14683"/>
    <cellStyle name="Calculation 2 3 2 2 3" xfId="6665"/>
    <cellStyle name="Calculation 2 3 2 2 3 2" xfId="15305"/>
    <cellStyle name="Calculation 2 3 2 2 4" xfId="4603"/>
    <cellStyle name="Calculation 2 3 2 2 4 2" xfId="13264"/>
    <cellStyle name="Calculation 2 3 2 2 4 2 2" xfId="34265"/>
    <cellStyle name="Calculation 2 3 2 2 4 2 3" xfId="26811"/>
    <cellStyle name="Calculation 2 3 2 2 4 3" xfId="31876"/>
    <cellStyle name="Calculation 2 3 2 2 4 4" xfId="24463"/>
    <cellStyle name="Calculation 2 3 2 2 5" xfId="9800"/>
    <cellStyle name="Calculation 2 3 2 2 5 2" xfId="18427"/>
    <cellStyle name="Calculation 2 3 2 2 6" xfId="6523"/>
    <cellStyle name="Calculation 2 3 2 2 6 2" xfId="15175"/>
    <cellStyle name="Calculation 2 3 2 2 7" xfId="12090"/>
    <cellStyle name="Calculation 2 3 2 2 7 2" xfId="20714"/>
    <cellStyle name="Calculation 2 3 2 2 8" xfId="5910"/>
    <cellStyle name="Calculation 2 3 2 2 8 2" xfId="14562"/>
    <cellStyle name="Calculation 2 3 2 3" xfId="1663"/>
    <cellStyle name="Calculation 2 3 2 3 2" xfId="6032"/>
    <cellStyle name="Calculation 2 3 2 3 2 2" xfId="14684"/>
    <cellStyle name="Calculation 2 3 2 3 3" xfId="6664"/>
    <cellStyle name="Calculation 2 3 2 3 3 2" xfId="15304"/>
    <cellStyle name="Calculation 2 3 2 3 4" xfId="4604"/>
    <cellStyle name="Calculation 2 3 2 3 4 2" xfId="13265"/>
    <cellStyle name="Calculation 2 3 2 3 4 2 2" xfId="34266"/>
    <cellStyle name="Calculation 2 3 2 3 4 2 3" xfId="26812"/>
    <cellStyle name="Calculation 2 3 2 3 4 3" xfId="31877"/>
    <cellStyle name="Calculation 2 3 2 3 4 4" xfId="24464"/>
    <cellStyle name="Calculation 2 3 2 3 5" xfId="9799"/>
    <cellStyle name="Calculation 2 3 2 3 5 2" xfId="18426"/>
    <cellStyle name="Calculation 2 3 2 3 6" xfId="4803"/>
    <cellStyle name="Calculation 2 3 2 3 6 2" xfId="13464"/>
    <cellStyle name="Calculation 2 3 2 3 7" xfId="12089"/>
    <cellStyle name="Calculation 2 3 2 3 7 2" xfId="20713"/>
    <cellStyle name="Calculation 2 3 2 3 8" xfId="11055"/>
    <cellStyle name="Calculation 2 3 2 3 8 2" xfId="19681"/>
    <cellStyle name="Calculation 2 3 2 4" xfId="1664"/>
    <cellStyle name="Calculation 2 3 2 4 2" xfId="6033"/>
    <cellStyle name="Calculation 2 3 2 4 2 2" xfId="14685"/>
    <cellStyle name="Calculation 2 3 2 4 3" xfId="4875"/>
    <cellStyle name="Calculation 2 3 2 4 3 2" xfId="13534"/>
    <cellStyle name="Calculation 2 3 2 4 4" xfId="8077"/>
    <cellStyle name="Calculation 2 3 2 4 4 2" xfId="16715"/>
    <cellStyle name="Calculation 2 3 2 4 4 2 2" xfId="35569"/>
    <cellStyle name="Calculation 2 3 2 4 4 2 3" xfId="28102"/>
    <cellStyle name="Calculation 2 3 2 4 4 3" xfId="33180"/>
    <cellStyle name="Calculation 2 3 2 4 4 4" xfId="25754"/>
    <cellStyle name="Calculation 2 3 2 4 5" xfId="9798"/>
    <cellStyle name="Calculation 2 3 2 4 5 2" xfId="18425"/>
    <cellStyle name="Calculation 2 3 2 4 6" xfId="5198"/>
    <cellStyle name="Calculation 2 3 2 4 6 2" xfId="13857"/>
    <cellStyle name="Calculation 2 3 2 4 7" xfId="12088"/>
    <cellStyle name="Calculation 2 3 2 4 7 2" xfId="20712"/>
    <cellStyle name="Calculation 2 3 2 4 8" xfId="12451"/>
    <cellStyle name="Calculation 2 3 2 4 8 2" xfId="21075"/>
    <cellStyle name="Calculation 2 3 2 5" xfId="1665"/>
    <cellStyle name="Calculation 2 3 2 5 2" xfId="6034"/>
    <cellStyle name="Calculation 2 3 2 5 2 2" xfId="14686"/>
    <cellStyle name="Calculation 2 3 2 5 3" xfId="6663"/>
    <cellStyle name="Calculation 2 3 2 5 3 2" xfId="15303"/>
    <cellStyle name="Calculation 2 3 2 5 4" xfId="5965"/>
    <cellStyle name="Calculation 2 3 2 5 4 2" xfId="14617"/>
    <cellStyle name="Calculation 2 3 2 5 4 2 2" xfId="34865"/>
    <cellStyle name="Calculation 2 3 2 5 4 2 3" xfId="27407"/>
    <cellStyle name="Calculation 2 3 2 5 4 3" xfId="32473"/>
    <cellStyle name="Calculation 2 3 2 5 4 4" xfId="25059"/>
    <cellStyle name="Calculation 2 3 2 5 5" xfId="9797"/>
    <cellStyle name="Calculation 2 3 2 5 5 2" xfId="18424"/>
    <cellStyle name="Calculation 2 3 2 5 6" xfId="10657"/>
    <cellStyle name="Calculation 2 3 2 5 6 2" xfId="19284"/>
    <cellStyle name="Calculation 2 3 2 5 7" xfId="11615"/>
    <cellStyle name="Calculation 2 3 2 5 7 2" xfId="20240"/>
    <cellStyle name="Calculation 2 3 2 5 8" xfId="11056"/>
    <cellStyle name="Calculation 2 3 2 5 8 2" xfId="19682"/>
    <cellStyle name="Calculation 2 3 2 6" xfId="1666"/>
    <cellStyle name="Calculation 2 3 2 6 2" xfId="6035"/>
    <cellStyle name="Calculation 2 3 2 6 2 2" xfId="14687"/>
    <cellStyle name="Calculation 2 3 2 6 3" xfId="6662"/>
    <cellStyle name="Calculation 2 3 2 6 3 2" xfId="15302"/>
    <cellStyle name="Calculation 2 3 2 6 4" xfId="4605"/>
    <cellStyle name="Calculation 2 3 2 6 4 2" xfId="13266"/>
    <cellStyle name="Calculation 2 3 2 6 4 2 2" xfId="34267"/>
    <cellStyle name="Calculation 2 3 2 6 4 2 3" xfId="26813"/>
    <cellStyle name="Calculation 2 3 2 6 4 3" xfId="31878"/>
    <cellStyle name="Calculation 2 3 2 6 4 4" xfId="24465"/>
    <cellStyle name="Calculation 2 3 2 6 5" xfId="7870"/>
    <cellStyle name="Calculation 2 3 2 6 5 2" xfId="16508"/>
    <cellStyle name="Calculation 2 3 2 6 6" xfId="10662"/>
    <cellStyle name="Calculation 2 3 2 6 6 2" xfId="19288"/>
    <cellStyle name="Calculation 2 3 2 6 7" xfId="12087"/>
    <cellStyle name="Calculation 2 3 2 6 7 2" xfId="20711"/>
    <cellStyle name="Calculation 2 3 2 6 8" xfId="8055"/>
    <cellStyle name="Calculation 2 3 2 6 8 2" xfId="16693"/>
    <cellStyle name="Calculation 2 3 2 7" xfId="6030"/>
    <cellStyle name="Calculation 2 3 2 7 2" xfId="14682"/>
    <cellStyle name="Calculation 2 3 2 8" xfId="4876"/>
    <cellStyle name="Calculation 2 3 2 8 2" xfId="13535"/>
    <cellStyle name="Calculation 2 3 2 9" xfId="5265"/>
    <cellStyle name="Calculation 2 3 2 9 2" xfId="13924"/>
    <cellStyle name="Calculation 2 3 2 9 2 2" xfId="34527"/>
    <cellStyle name="Calculation 2 3 2 9 2 3" xfId="27070"/>
    <cellStyle name="Calculation 2 3 2 9 3" xfId="32136"/>
    <cellStyle name="Calculation 2 3 2 9 4" xfId="24722"/>
    <cellStyle name="Calculation 2 3 3" xfId="1667"/>
    <cellStyle name="Calculation 2 3 3 2" xfId="6036"/>
    <cellStyle name="Calculation 2 3 3 2 2" xfId="14688"/>
    <cellStyle name="Calculation 2 3 3 3" xfId="4874"/>
    <cellStyle name="Calculation 2 3 3 3 2" xfId="13533"/>
    <cellStyle name="Calculation 2 3 3 4" xfId="8078"/>
    <cellStyle name="Calculation 2 3 3 4 2" xfId="16716"/>
    <cellStyle name="Calculation 2 3 3 4 2 2" xfId="35570"/>
    <cellStyle name="Calculation 2 3 3 4 2 3" xfId="28103"/>
    <cellStyle name="Calculation 2 3 3 4 3" xfId="33181"/>
    <cellStyle name="Calculation 2 3 3 4 4" xfId="25755"/>
    <cellStyle name="Calculation 2 3 3 5" xfId="9178"/>
    <cellStyle name="Calculation 2 3 3 5 2" xfId="17806"/>
    <cellStyle name="Calculation 2 3 3 6" xfId="10444"/>
    <cellStyle name="Calculation 2 3 3 6 2" xfId="19071"/>
    <cellStyle name="Calculation 2 3 3 7" xfId="12086"/>
    <cellStyle name="Calculation 2 3 3 7 2" xfId="20710"/>
    <cellStyle name="Calculation 2 3 3 8" xfId="11525"/>
    <cellStyle name="Calculation 2 3 3 8 2" xfId="20150"/>
    <cellStyle name="Calculation 2 3 4" xfId="1668"/>
    <cellStyle name="Calculation 2 3 4 2" xfId="6037"/>
    <cellStyle name="Calculation 2 3 4 2 2" xfId="14689"/>
    <cellStyle name="Calculation 2 3 4 3" xfId="6661"/>
    <cellStyle name="Calculation 2 3 4 3 2" xfId="15301"/>
    <cellStyle name="Calculation 2 3 4 4" xfId="4606"/>
    <cellStyle name="Calculation 2 3 4 4 2" xfId="13267"/>
    <cellStyle name="Calculation 2 3 4 4 2 2" xfId="34268"/>
    <cellStyle name="Calculation 2 3 4 4 2 3" xfId="26814"/>
    <cellStyle name="Calculation 2 3 4 4 3" xfId="31879"/>
    <cellStyle name="Calculation 2 3 4 4 4" xfId="24466"/>
    <cellStyle name="Calculation 2 3 4 5" xfId="9179"/>
    <cellStyle name="Calculation 2 3 4 5 2" xfId="17807"/>
    <cellStyle name="Calculation 2 3 4 6" xfId="9275"/>
    <cellStyle name="Calculation 2 3 4 6 2" xfId="17903"/>
    <cellStyle name="Calculation 2 3 4 7" xfId="12085"/>
    <cellStyle name="Calculation 2 3 4 7 2" xfId="20709"/>
    <cellStyle name="Calculation 2 3 4 8" xfId="10198"/>
    <cellStyle name="Calculation 2 3 4 8 2" xfId="18825"/>
    <cellStyle name="Calculation 2 3 5" xfId="1669"/>
    <cellStyle name="Calculation 2 3 5 2" xfId="6038"/>
    <cellStyle name="Calculation 2 3 5 2 2" xfId="14690"/>
    <cellStyle name="Calculation 2 3 5 3" xfId="6660"/>
    <cellStyle name="Calculation 2 3 5 3 2" xfId="15300"/>
    <cellStyle name="Calculation 2 3 5 4" xfId="5966"/>
    <cellStyle name="Calculation 2 3 5 4 2" xfId="14618"/>
    <cellStyle name="Calculation 2 3 5 4 2 2" xfId="34866"/>
    <cellStyle name="Calculation 2 3 5 4 2 3" xfId="27408"/>
    <cellStyle name="Calculation 2 3 5 4 3" xfId="32474"/>
    <cellStyle name="Calculation 2 3 5 4 4" xfId="25060"/>
    <cellStyle name="Calculation 2 3 5 5" xfId="5165"/>
    <cellStyle name="Calculation 2 3 5 5 2" xfId="13824"/>
    <cellStyle name="Calculation 2 3 5 6" xfId="7838"/>
    <cellStyle name="Calculation 2 3 5 6 2" xfId="16476"/>
    <cellStyle name="Calculation 2 3 5 7" xfId="12084"/>
    <cellStyle name="Calculation 2 3 5 7 2" xfId="20708"/>
    <cellStyle name="Calculation 2 3 5 8" xfId="11057"/>
    <cellStyle name="Calculation 2 3 5 8 2" xfId="19683"/>
    <cellStyle name="Calculation 2 3 6" xfId="1670"/>
    <cellStyle name="Calculation 2 3 6 2" xfId="6039"/>
    <cellStyle name="Calculation 2 3 6 2 2" xfId="14691"/>
    <cellStyle name="Calculation 2 3 6 3" xfId="4873"/>
    <cellStyle name="Calculation 2 3 6 3 2" xfId="13532"/>
    <cellStyle name="Calculation 2 3 6 4" xfId="5266"/>
    <cellStyle name="Calculation 2 3 6 4 2" xfId="13925"/>
    <cellStyle name="Calculation 2 3 6 4 2 2" xfId="34528"/>
    <cellStyle name="Calculation 2 3 6 4 2 3" xfId="27071"/>
    <cellStyle name="Calculation 2 3 6 4 3" xfId="32137"/>
    <cellStyle name="Calculation 2 3 6 4 4" xfId="24723"/>
    <cellStyle name="Calculation 2 3 6 5" xfId="9180"/>
    <cellStyle name="Calculation 2 3 6 5 2" xfId="17808"/>
    <cellStyle name="Calculation 2 3 6 6" xfId="10445"/>
    <cellStyle name="Calculation 2 3 6 6 2" xfId="19072"/>
    <cellStyle name="Calculation 2 3 6 7" xfId="12083"/>
    <cellStyle name="Calculation 2 3 6 7 2" xfId="20707"/>
    <cellStyle name="Calculation 2 3 6 8" xfId="12452"/>
    <cellStyle name="Calculation 2 3 6 8 2" xfId="21076"/>
    <cellStyle name="Calculation 2 3 7" xfId="1671"/>
    <cellStyle name="Calculation 2 3 7 2" xfId="6040"/>
    <cellStyle name="Calculation 2 3 7 2 2" xfId="14692"/>
    <cellStyle name="Calculation 2 3 7 3" xfId="6659"/>
    <cellStyle name="Calculation 2 3 7 3 2" xfId="15299"/>
    <cellStyle name="Calculation 2 3 7 4" xfId="5967"/>
    <cellStyle name="Calculation 2 3 7 4 2" xfId="14619"/>
    <cellStyle name="Calculation 2 3 7 4 2 2" xfId="34867"/>
    <cellStyle name="Calculation 2 3 7 4 2 3" xfId="27409"/>
    <cellStyle name="Calculation 2 3 7 4 3" xfId="32475"/>
    <cellStyle name="Calculation 2 3 7 4 4" xfId="25061"/>
    <cellStyle name="Calculation 2 3 7 5" xfId="9796"/>
    <cellStyle name="Calculation 2 3 7 5 2" xfId="18423"/>
    <cellStyle name="Calculation 2 3 7 6" xfId="5344"/>
    <cellStyle name="Calculation 2 3 7 6 2" xfId="14003"/>
    <cellStyle name="Calculation 2 3 7 7" xfId="12082"/>
    <cellStyle name="Calculation 2 3 7 7 2" xfId="20706"/>
    <cellStyle name="Calculation 2 3 7 8" xfId="9016"/>
    <cellStyle name="Calculation 2 3 7 8 2" xfId="17644"/>
    <cellStyle name="Calculation 2 3 8" xfId="6029"/>
    <cellStyle name="Calculation 2 3 8 2" xfId="14681"/>
    <cellStyle name="Calculation 2 3 9" xfId="6666"/>
    <cellStyle name="Calculation 2 3 9 2" xfId="15306"/>
    <cellStyle name="Calculation 2 4" xfId="1672"/>
    <cellStyle name="Calculation 2 4 10" xfId="4607"/>
    <cellStyle name="Calculation 2 4 10 2" xfId="13268"/>
    <cellStyle name="Calculation 2 4 10 2 2" xfId="34269"/>
    <cellStyle name="Calculation 2 4 10 2 3" xfId="26815"/>
    <cellStyle name="Calculation 2 4 10 3" xfId="31880"/>
    <cellStyle name="Calculation 2 4 10 4" xfId="24467"/>
    <cellStyle name="Calculation 2 4 11" xfId="9181"/>
    <cellStyle name="Calculation 2 4 11 2" xfId="17809"/>
    <cellStyle name="Calculation 2 4 12" xfId="4804"/>
    <cellStyle name="Calculation 2 4 12 2" xfId="13465"/>
    <cellStyle name="Calculation 2 4 13" xfId="12081"/>
    <cellStyle name="Calculation 2 4 13 2" xfId="20705"/>
    <cellStyle name="Calculation 2 4 14" xfId="5909"/>
    <cellStyle name="Calculation 2 4 14 2" xfId="14561"/>
    <cellStyle name="Calculation 2 4 2" xfId="1673"/>
    <cellStyle name="Calculation 2 4 2 10" xfId="7869"/>
    <cellStyle name="Calculation 2 4 2 10 2" xfId="16507"/>
    <cellStyle name="Calculation 2 4 2 11" xfId="8998"/>
    <cellStyle name="Calculation 2 4 2 11 2" xfId="17626"/>
    <cellStyle name="Calculation 2 4 2 12" xfId="12080"/>
    <cellStyle name="Calculation 2 4 2 12 2" xfId="20704"/>
    <cellStyle name="Calculation 2 4 2 13" xfId="12453"/>
    <cellStyle name="Calculation 2 4 2 13 2" xfId="21077"/>
    <cellStyle name="Calculation 2 4 2 2" xfId="1674"/>
    <cellStyle name="Calculation 2 4 2 2 2" xfId="6043"/>
    <cellStyle name="Calculation 2 4 2 2 2 2" xfId="14695"/>
    <cellStyle name="Calculation 2 4 2 2 3" xfId="6657"/>
    <cellStyle name="Calculation 2 4 2 2 3 2" xfId="15297"/>
    <cellStyle name="Calculation 2 4 2 2 4" xfId="4789"/>
    <cellStyle name="Calculation 2 4 2 2 4 2" xfId="13450"/>
    <cellStyle name="Calculation 2 4 2 2 4 2 2" xfId="34373"/>
    <cellStyle name="Calculation 2 4 2 2 4 2 3" xfId="26918"/>
    <cellStyle name="Calculation 2 4 2 2 4 3" xfId="31984"/>
    <cellStyle name="Calculation 2 4 2 2 4 4" xfId="24570"/>
    <cellStyle name="Calculation 2 4 2 2 5" xfId="9182"/>
    <cellStyle name="Calculation 2 4 2 2 5 2" xfId="17810"/>
    <cellStyle name="Calculation 2 4 2 2 6" xfId="9274"/>
    <cellStyle name="Calculation 2 4 2 2 6 2" xfId="17902"/>
    <cellStyle name="Calculation 2 4 2 2 7" xfId="12079"/>
    <cellStyle name="Calculation 2 4 2 2 7 2" xfId="20703"/>
    <cellStyle name="Calculation 2 4 2 2 8" xfId="11058"/>
    <cellStyle name="Calculation 2 4 2 2 8 2" xfId="19684"/>
    <cellStyle name="Calculation 2 4 2 3" xfId="1675"/>
    <cellStyle name="Calculation 2 4 2 3 2" xfId="6044"/>
    <cellStyle name="Calculation 2 4 2 3 2 2" xfId="14696"/>
    <cellStyle name="Calculation 2 4 2 3 3" xfId="6656"/>
    <cellStyle name="Calculation 2 4 2 3 3 2" xfId="15296"/>
    <cellStyle name="Calculation 2 4 2 3 4" xfId="4608"/>
    <cellStyle name="Calculation 2 4 2 3 4 2" xfId="13269"/>
    <cellStyle name="Calculation 2 4 2 3 4 2 2" xfId="34270"/>
    <cellStyle name="Calculation 2 4 2 3 4 2 3" xfId="26816"/>
    <cellStyle name="Calculation 2 4 2 3 4 3" xfId="31881"/>
    <cellStyle name="Calculation 2 4 2 3 4 4" xfId="24468"/>
    <cellStyle name="Calculation 2 4 2 3 5" xfId="9183"/>
    <cellStyle name="Calculation 2 4 2 3 5 2" xfId="17811"/>
    <cellStyle name="Calculation 2 4 2 3 6" xfId="6524"/>
    <cellStyle name="Calculation 2 4 2 3 6 2" xfId="15176"/>
    <cellStyle name="Calculation 2 4 2 3 7" xfId="11616"/>
    <cellStyle name="Calculation 2 4 2 3 7 2" xfId="20241"/>
    <cellStyle name="Calculation 2 4 2 3 8" xfId="5908"/>
    <cellStyle name="Calculation 2 4 2 3 8 2" xfId="14560"/>
    <cellStyle name="Calculation 2 4 2 4" xfId="1676"/>
    <cellStyle name="Calculation 2 4 2 4 2" xfId="6045"/>
    <cellStyle name="Calculation 2 4 2 4 2 2" xfId="14697"/>
    <cellStyle name="Calculation 2 4 2 4 3" xfId="4871"/>
    <cellStyle name="Calculation 2 4 2 4 3 2" xfId="13530"/>
    <cellStyle name="Calculation 2 4 2 4 4" xfId="8080"/>
    <cellStyle name="Calculation 2 4 2 4 4 2" xfId="16718"/>
    <cellStyle name="Calculation 2 4 2 4 4 2 2" xfId="35572"/>
    <cellStyle name="Calculation 2 4 2 4 4 2 3" xfId="28105"/>
    <cellStyle name="Calculation 2 4 2 4 4 3" xfId="33183"/>
    <cellStyle name="Calculation 2 4 2 4 4 4" xfId="25757"/>
    <cellStyle name="Calculation 2 4 2 4 5" xfId="7868"/>
    <cellStyle name="Calculation 2 4 2 4 5 2" xfId="16506"/>
    <cellStyle name="Calculation 2 4 2 4 6" xfId="10446"/>
    <cellStyle name="Calculation 2 4 2 4 6 2" xfId="19073"/>
    <cellStyle name="Calculation 2 4 2 4 7" xfId="8869"/>
    <cellStyle name="Calculation 2 4 2 4 7 2" xfId="17497"/>
    <cellStyle name="Calculation 2 4 2 4 8" xfId="10674"/>
    <cellStyle name="Calculation 2 4 2 4 8 2" xfId="19300"/>
    <cellStyle name="Calculation 2 4 2 5" xfId="1677"/>
    <cellStyle name="Calculation 2 4 2 5 2" xfId="6046"/>
    <cellStyle name="Calculation 2 4 2 5 2 2" xfId="14698"/>
    <cellStyle name="Calculation 2 4 2 5 3" xfId="6655"/>
    <cellStyle name="Calculation 2 4 2 5 3 2" xfId="15295"/>
    <cellStyle name="Calculation 2 4 2 5 4" xfId="4615"/>
    <cellStyle name="Calculation 2 4 2 5 4 2" xfId="13276"/>
    <cellStyle name="Calculation 2 4 2 5 4 2 2" xfId="34273"/>
    <cellStyle name="Calculation 2 4 2 5 4 2 3" xfId="26819"/>
    <cellStyle name="Calculation 2 4 2 5 4 3" xfId="31884"/>
    <cellStyle name="Calculation 2 4 2 5 4 4" xfId="24471"/>
    <cellStyle name="Calculation 2 4 2 5 5" xfId="9184"/>
    <cellStyle name="Calculation 2 4 2 5 5 2" xfId="17812"/>
    <cellStyle name="Calculation 2 4 2 5 6" xfId="8234"/>
    <cellStyle name="Calculation 2 4 2 5 6 2" xfId="16872"/>
    <cellStyle name="Calculation 2 4 2 5 7" xfId="11617"/>
    <cellStyle name="Calculation 2 4 2 5 7 2" xfId="20242"/>
    <cellStyle name="Calculation 2 4 2 5 8" xfId="10391"/>
    <cellStyle name="Calculation 2 4 2 5 8 2" xfId="19018"/>
    <cellStyle name="Calculation 2 4 2 6" xfId="1678"/>
    <cellStyle name="Calculation 2 4 2 6 2" xfId="6047"/>
    <cellStyle name="Calculation 2 4 2 6 2 2" xfId="14699"/>
    <cellStyle name="Calculation 2 4 2 6 3" xfId="6654"/>
    <cellStyle name="Calculation 2 4 2 6 3 2" xfId="15294"/>
    <cellStyle name="Calculation 2 4 2 6 4" xfId="4613"/>
    <cellStyle name="Calculation 2 4 2 6 4 2" xfId="13274"/>
    <cellStyle name="Calculation 2 4 2 6 4 2 2" xfId="34271"/>
    <cellStyle name="Calculation 2 4 2 6 4 2 3" xfId="26817"/>
    <cellStyle name="Calculation 2 4 2 6 4 3" xfId="31882"/>
    <cellStyle name="Calculation 2 4 2 6 4 4" xfId="24469"/>
    <cellStyle name="Calculation 2 4 2 6 5" xfId="7872"/>
    <cellStyle name="Calculation 2 4 2 6 5 2" xfId="16510"/>
    <cellStyle name="Calculation 2 4 2 6 6" xfId="9273"/>
    <cellStyle name="Calculation 2 4 2 6 6 2" xfId="17901"/>
    <cellStyle name="Calculation 2 4 2 6 7" xfId="11618"/>
    <cellStyle name="Calculation 2 4 2 6 7 2" xfId="20243"/>
    <cellStyle name="Calculation 2 4 2 6 8" xfId="7896"/>
    <cellStyle name="Calculation 2 4 2 6 8 2" xfId="16534"/>
    <cellStyle name="Calculation 2 4 2 7" xfId="6042"/>
    <cellStyle name="Calculation 2 4 2 7 2" xfId="14694"/>
    <cellStyle name="Calculation 2 4 2 8" xfId="4872"/>
    <cellStyle name="Calculation 2 4 2 8 2" xfId="13531"/>
    <cellStyle name="Calculation 2 4 2 9" xfId="8079"/>
    <cellStyle name="Calculation 2 4 2 9 2" xfId="16717"/>
    <cellStyle name="Calculation 2 4 2 9 2 2" xfId="35571"/>
    <cellStyle name="Calculation 2 4 2 9 2 3" xfId="28104"/>
    <cellStyle name="Calculation 2 4 2 9 3" xfId="33182"/>
    <cellStyle name="Calculation 2 4 2 9 4" xfId="25756"/>
    <cellStyle name="Calculation 2 4 3" xfId="1679"/>
    <cellStyle name="Calculation 2 4 3 2" xfId="6048"/>
    <cellStyle name="Calculation 2 4 3 2 2" xfId="14700"/>
    <cellStyle name="Calculation 2 4 3 3" xfId="4870"/>
    <cellStyle name="Calculation 2 4 3 3 2" xfId="13529"/>
    <cellStyle name="Calculation 2 4 3 4" xfId="5267"/>
    <cellStyle name="Calculation 2 4 3 4 2" xfId="13926"/>
    <cellStyle name="Calculation 2 4 3 4 2 2" xfId="34529"/>
    <cellStyle name="Calculation 2 4 3 4 2 3" xfId="27072"/>
    <cellStyle name="Calculation 2 4 3 4 3" xfId="32138"/>
    <cellStyle name="Calculation 2 4 3 4 4" xfId="24724"/>
    <cellStyle name="Calculation 2 4 3 5" xfId="5164"/>
    <cellStyle name="Calculation 2 4 3 5 2" xfId="13823"/>
    <cellStyle name="Calculation 2 4 3 6" xfId="10447"/>
    <cellStyle name="Calculation 2 4 3 6 2" xfId="19074"/>
    <cellStyle name="Calculation 2 4 3 7" xfId="10289"/>
    <cellStyle name="Calculation 2 4 3 7 2" xfId="18916"/>
    <cellStyle name="Calculation 2 4 3 8" xfId="12454"/>
    <cellStyle name="Calculation 2 4 3 8 2" xfId="21078"/>
    <cellStyle name="Calculation 2 4 4" xfId="1680"/>
    <cellStyle name="Calculation 2 4 4 2" xfId="6049"/>
    <cellStyle name="Calculation 2 4 4 2 2" xfId="14701"/>
    <cellStyle name="Calculation 2 4 4 3" xfId="6653"/>
    <cellStyle name="Calculation 2 4 4 3 2" xfId="15293"/>
    <cellStyle name="Calculation 2 4 4 4" xfId="4820"/>
    <cellStyle name="Calculation 2 4 4 4 2" xfId="13481"/>
    <cellStyle name="Calculation 2 4 4 4 2 2" xfId="34380"/>
    <cellStyle name="Calculation 2 4 4 4 2 3" xfId="26925"/>
    <cellStyle name="Calculation 2 4 4 4 3" xfId="31991"/>
    <cellStyle name="Calculation 2 4 4 4 4" xfId="24577"/>
    <cellStyle name="Calculation 2 4 4 5" xfId="9185"/>
    <cellStyle name="Calculation 2 4 4 5 2" xfId="17813"/>
    <cellStyle name="Calculation 2 4 4 6" xfId="8235"/>
    <cellStyle name="Calculation 2 4 4 6 2" xfId="16873"/>
    <cellStyle name="Calculation 2 4 4 7" xfId="11619"/>
    <cellStyle name="Calculation 2 4 4 7 2" xfId="20244"/>
    <cellStyle name="Calculation 2 4 4 8" xfId="5254"/>
    <cellStyle name="Calculation 2 4 4 8 2" xfId="13913"/>
    <cellStyle name="Calculation 2 4 5" xfId="1681"/>
    <cellStyle name="Calculation 2 4 5 2" xfId="6050"/>
    <cellStyle name="Calculation 2 4 5 2 2" xfId="14702"/>
    <cellStyle name="Calculation 2 4 5 3" xfId="6652"/>
    <cellStyle name="Calculation 2 4 5 3 2" xfId="15292"/>
    <cellStyle name="Calculation 2 4 5 4" xfId="4614"/>
    <cellStyle name="Calculation 2 4 5 4 2" xfId="13275"/>
    <cellStyle name="Calculation 2 4 5 4 2 2" xfId="34272"/>
    <cellStyle name="Calculation 2 4 5 4 2 3" xfId="26818"/>
    <cellStyle name="Calculation 2 4 5 4 3" xfId="31883"/>
    <cellStyle name="Calculation 2 4 5 4 4" xfId="24470"/>
    <cellStyle name="Calculation 2 4 5 5" xfId="9186"/>
    <cellStyle name="Calculation 2 4 5 5 2" xfId="17814"/>
    <cellStyle name="Calculation 2 4 5 6" xfId="5345"/>
    <cellStyle name="Calculation 2 4 5 6 2" xfId="14004"/>
    <cellStyle name="Calculation 2 4 5 7" xfId="12078"/>
    <cellStyle name="Calculation 2 4 5 7 2" xfId="20702"/>
    <cellStyle name="Calculation 2 4 5 8" xfId="9461"/>
    <cellStyle name="Calculation 2 4 5 8 2" xfId="18089"/>
    <cellStyle name="Calculation 2 4 6" xfId="1682"/>
    <cellStyle name="Calculation 2 4 6 2" xfId="6051"/>
    <cellStyle name="Calculation 2 4 6 2 2" xfId="14703"/>
    <cellStyle name="Calculation 2 4 6 3" xfId="4869"/>
    <cellStyle name="Calculation 2 4 6 3 2" xfId="13528"/>
    <cellStyle name="Calculation 2 4 6 4" xfId="8081"/>
    <cellStyle name="Calculation 2 4 6 4 2" xfId="16719"/>
    <cellStyle name="Calculation 2 4 6 4 2 2" xfId="35573"/>
    <cellStyle name="Calculation 2 4 6 4 2 3" xfId="28106"/>
    <cellStyle name="Calculation 2 4 6 4 3" xfId="33184"/>
    <cellStyle name="Calculation 2 4 6 4 4" xfId="25758"/>
    <cellStyle name="Calculation 2 4 6 5" xfId="7867"/>
    <cellStyle name="Calculation 2 4 6 5 2" xfId="16505"/>
    <cellStyle name="Calculation 2 4 6 6" xfId="8997"/>
    <cellStyle name="Calculation 2 4 6 6 2" xfId="17625"/>
    <cellStyle name="Calculation 2 4 6 7" xfId="11620"/>
    <cellStyle name="Calculation 2 4 6 7 2" xfId="20245"/>
    <cellStyle name="Calculation 2 4 6 8" xfId="12455"/>
    <cellStyle name="Calculation 2 4 6 8 2" xfId="21079"/>
    <cellStyle name="Calculation 2 4 7" xfId="1683"/>
    <cellStyle name="Calculation 2 4 7 2" xfId="6052"/>
    <cellStyle name="Calculation 2 4 7 2 2" xfId="14704"/>
    <cellStyle name="Calculation 2 4 7 3" xfId="6651"/>
    <cellStyle name="Calculation 2 4 7 3 2" xfId="15291"/>
    <cellStyle name="Calculation 2 4 7 4" xfId="4616"/>
    <cellStyle name="Calculation 2 4 7 4 2" xfId="13277"/>
    <cellStyle name="Calculation 2 4 7 4 2 2" xfId="34274"/>
    <cellStyle name="Calculation 2 4 7 4 2 3" xfId="26820"/>
    <cellStyle name="Calculation 2 4 7 4 3" xfId="31885"/>
    <cellStyle name="Calculation 2 4 7 4 4" xfId="24472"/>
    <cellStyle name="Calculation 2 4 7 5" xfId="7866"/>
    <cellStyle name="Calculation 2 4 7 5 2" xfId="16504"/>
    <cellStyle name="Calculation 2 4 7 6" xfId="5150"/>
    <cellStyle name="Calculation 2 4 7 6 2" xfId="13809"/>
    <cellStyle name="Calculation 2 4 7 7" xfId="7744"/>
    <cellStyle name="Calculation 2 4 7 7 2" xfId="16382"/>
    <cellStyle name="Calculation 2 4 7 8" xfId="11103"/>
    <cellStyle name="Calculation 2 4 7 8 2" xfId="19729"/>
    <cellStyle name="Calculation 2 4 8" xfId="6041"/>
    <cellStyle name="Calculation 2 4 8 2" xfId="14693"/>
    <cellStyle name="Calculation 2 4 9" xfId="6658"/>
    <cellStyle name="Calculation 2 4 9 2" xfId="15298"/>
    <cellStyle name="Calculation 2 5" xfId="1684"/>
    <cellStyle name="Calculation 2 5 10" xfId="6650"/>
    <cellStyle name="Calculation 2 5 10 2" xfId="15290"/>
    <cellStyle name="Calculation 2 5 11" xfId="4617"/>
    <cellStyle name="Calculation 2 5 11 2" xfId="13278"/>
    <cellStyle name="Calculation 2 5 11 2 2" xfId="34275"/>
    <cellStyle name="Calculation 2 5 11 2 3" xfId="26821"/>
    <cellStyle name="Calculation 2 5 11 3" xfId="31886"/>
    <cellStyle name="Calculation 2 5 11 4" xfId="24473"/>
    <cellStyle name="Calculation 2 5 12" xfId="9187"/>
    <cellStyle name="Calculation 2 5 12 2" xfId="17815"/>
    <cellStyle name="Calculation 2 5 13" xfId="6525"/>
    <cellStyle name="Calculation 2 5 13 2" xfId="15177"/>
    <cellStyle name="Calculation 2 5 14" xfId="11621"/>
    <cellStyle name="Calculation 2 5 14 2" xfId="20246"/>
    <cellStyle name="Calculation 2 5 15" xfId="10390"/>
    <cellStyle name="Calculation 2 5 15 2" xfId="19017"/>
    <cellStyle name="Calculation 2 5 2" xfId="1685"/>
    <cellStyle name="Calculation 2 5 2 2" xfId="6054"/>
    <cellStyle name="Calculation 2 5 2 2 2" xfId="14706"/>
    <cellStyle name="Calculation 2 5 2 3" xfId="4868"/>
    <cellStyle name="Calculation 2 5 2 3 2" xfId="13527"/>
    <cellStyle name="Calculation 2 5 2 4" xfId="8082"/>
    <cellStyle name="Calculation 2 5 2 4 2" xfId="16720"/>
    <cellStyle name="Calculation 2 5 2 4 2 2" xfId="35574"/>
    <cellStyle name="Calculation 2 5 2 4 2 3" xfId="28107"/>
    <cellStyle name="Calculation 2 5 2 4 3" xfId="33185"/>
    <cellStyle name="Calculation 2 5 2 4 4" xfId="25759"/>
    <cellStyle name="Calculation 2 5 2 5" xfId="5163"/>
    <cellStyle name="Calculation 2 5 2 5 2" xfId="13822"/>
    <cellStyle name="Calculation 2 5 2 6" xfId="10448"/>
    <cellStyle name="Calculation 2 5 2 6 2" xfId="19075"/>
    <cellStyle name="Calculation 2 5 2 7" xfId="11622"/>
    <cellStyle name="Calculation 2 5 2 7 2" xfId="20247"/>
    <cellStyle name="Calculation 2 5 2 8" xfId="11524"/>
    <cellStyle name="Calculation 2 5 2 8 2" xfId="20149"/>
    <cellStyle name="Calculation 2 5 3" xfId="1686"/>
    <cellStyle name="Calculation 2 5 3 2" xfId="6055"/>
    <cellStyle name="Calculation 2 5 3 2 2" xfId="14707"/>
    <cellStyle name="Calculation 2 5 3 3" xfId="6649"/>
    <cellStyle name="Calculation 2 5 3 3 2" xfId="15289"/>
    <cellStyle name="Calculation 2 5 3 4" xfId="4618"/>
    <cellStyle name="Calculation 2 5 3 4 2" xfId="13279"/>
    <cellStyle name="Calculation 2 5 3 4 2 2" xfId="34276"/>
    <cellStyle name="Calculation 2 5 3 4 2 3" xfId="26822"/>
    <cellStyle name="Calculation 2 5 3 4 3" xfId="31887"/>
    <cellStyle name="Calculation 2 5 3 4 4" xfId="24474"/>
    <cellStyle name="Calculation 2 5 3 5" xfId="9189"/>
    <cellStyle name="Calculation 2 5 3 5 2" xfId="17817"/>
    <cellStyle name="Calculation 2 5 3 6" xfId="4805"/>
    <cellStyle name="Calculation 2 5 3 6 2" xfId="13466"/>
    <cellStyle name="Calculation 2 5 3 7" xfId="7972"/>
    <cellStyle name="Calculation 2 5 3 7 2" xfId="16610"/>
    <cellStyle name="Calculation 2 5 3 8" xfId="9462"/>
    <cellStyle name="Calculation 2 5 3 8 2" xfId="18090"/>
    <cellStyle name="Calculation 2 5 4" xfId="1687"/>
    <cellStyle name="Calculation 2 5 4 2" xfId="6056"/>
    <cellStyle name="Calculation 2 5 4 2 2" xfId="14708"/>
    <cellStyle name="Calculation 2 5 4 3" xfId="6648"/>
    <cellStyle name="Calculation 2 5 4 3 2" xfId="15288"/>
    <cellStyle name="Calculation 2 5 4 4" xfId="4619"/>
    <cellStyle name="Calculation 2 5 4 4 2" xfId="13280"/>
    <cellStyle name="Calculation 2 5 4 4 2 2" xfId="34277"/>
    <cellStyle name="Calculation 2 5 4 4 2 3" xfId="26823"/>
    <cellStyle name="Calculation 2 5 4 4 3" xfId="31888"/>
    <cellStyle name="Calculation 2 5 4 4 4" xfId="24475"/>
    <cellStyle name="Calculation 2 5 4 5" xfId="9190"/>
    <cellStyle name="Calculation 2 5 4 5 2" xfId="17818"/>
    <cellStyle name="Calculation 2 5 4 6" xfId="9272"/>
    <cellStyle name="Calculation 2 5 4 6 2" xfId="17900"/>
    <cellStyle name="Calculation 2 5 4 7" xfId="11623"/>
    <cellStyle name="Calculation 2 5 4 7 2" xfId="20248"/>
    <cellStyle name="Calculation 2 5 4 8" xfId="11104"/>
    <cellStyle name="Calculation 2 5 4 8 2" xfId="19730"/>
    <cellStyle name="Calculation 2 5 5" xfId="1688"/>
    <cellStyle name="Calculation 2 5 5 2" xfId="6057"/>
    <cellStyle name="Calculation 2 5 5 2 2" xfId="14709"/>
    <cellStyle name="Calculation 2 5 5 3" xfId="4867"/>
    <cellStyle name="Calculation 2 5 5 3 2" xfId="13526"/>
    <cellStyle name="Calculation 2 5 5 4" xfId="5268"/>
    <cellStyle name="Calculation 2 5 5 4 2" xfId="13927"/>
    <cellStyle name="Calculation 2 5 5 4 2 2" xfId="34530"/>
    <cellStyle name="Calculation 2 5 5 4 2 3" xfId="27073"/>
    <cellStyle name="Calculation 2 5 5 4 3" xfId="32139"/>
    <cellStyle name="Calculation 2 5 5 4 4" xfId="24725"/>
    <cellStyle name="Calculation 2 5 5 5" xfId="7865"/>
    <cellStyle name="Calculation 2 5 5 5 2" xfId="16503"/>
    <cellStyle name="Calculation 2 5 5 6" xfId="10449"/>
    <cellStyle name="Calculation 2 5 5 6 2" xfId="19076"/>
    <cellStyle name="Calculation 2 5 5 7" xfId="7745"/>
    <cellStyle name="Calculation 2 5 5 7 2" xfId="16383"/>
    <cellStyle name="Calculation 2 5 5 8" xfId="12456"/>
    <cellStyle name="Calculation 2 5 5 8 2" xfId="21080"/>
    <cellStyle name="Calculation 2 5 6" xfId="1689"/>
    <cellStyle name="Calculation 2 5 6 2" xfId="6058"/>
    <cellStyle name="Calculation 2 5 6 2 2" xfId="14710"/>
    <cellStyle name="Calculation 2 5 6 3" xfId="6647"/>
    <cellStyle name="Calculation 2 5 6 3 2" xfId="15287"/>
    <cellStyle name="Calculation 2 5 6 4" xfId="4621"/>
    <cellStyle name="Calculation 2 5 6 4 2" xfId="13282"/>
    <cellStyle name="Calculation 2 5 6 4 2 2" xfId="34279"/>
    <cellStyle name="Calculation 2 5 6 4 2 3" xfId="26825"/>
    <cellStyle name="Calculation 2 5 6 4 3" xfId="31890"/>
    <cellStyle name="Calculation 2 5 6 4 4" xfId="24477"/>
    <cellStyle name="Calculation 2 5 6 5" xfId="9191"/>
    <cellStyle name="Calculation 2 5 6 5 2" xfId="17819"/>
    <cellStyle name="Calculation 2 5 6 6" xfId="8236"/>
    <cellStyle name="Calculation 2 5 6 6 2" xfId="16874"/>
    <cellStyle name="Calculation 2 5 6 7" xfId="11624"/>
    <cellStyle name="Calculation 2 5 6 7 2" xfId="20249"/>
    <cellStyle name="Calculation 2 5 6 8" xfId="7774"/>
    <cellStyle name="Calculation 2 5 6 8 2" xfId="16412"/>
    <cellStyle name="Calculation 2 5 7" xfId="1690"/>
    <cellStyle name="Calculation 2 5 7 2" xfId="6059"/>
    <cellStyle name="Calculation 2 5 7 2 2" xfId="14711"/>
    <cellStyle name="Calculation 2 5 7 3" xfId="6646"/>
    <cellStyle name="Calculation 2 5 7 3 2" xfId="15286"/>
    <cellStyle name="Calculation 2 5 7 4" xfId="4622"/>
    <cellStyle name="Calculation 2 5 7 4 2" xfId="13283"/>
    <cellStyle name="Calculation 2 5 7 4 2 2" xfId="34280"/>
    <cellStyle name="Calculation 2 5 7 4 2 3" xfId="26826"/>
    <cellStyle name="Calculation 2 5 7 4 3" xfId="31891"/>
    <cellStyle name="Calculation 2 5 7 4 4" xfId="24478"/>
    <cellStyle name="Calculation 2 5 7 5" xfId="9192"/>
    <cellStyle name="Calculation 2 5 7 5 2" xfId="17820"/>
    <cellStyle name="Calculation 2 5 7 6" xfId="4806"/>
    <cellStyle name="Calculation 2 5 7 6 2" xfId="13467"/>
    <cellStyle name="Calculation 2 5 7 7" xfId="5190"/>
    <cellStyle name="Calculation 2 5 7 7 2" xfId="13849"/>
    <cellStyle name="Calculation 2 5 7 8" xfId="7913"/>
    <cellStyle name="Calculation 2 5 7 8 2" xfId="16551"/>
    <cellStyle name="Calculation 2 5 8" xfId="1691"/>
    <cellStyle name="Calculation 2 5 8 2" xfId="6060"/>
    <cellStyle name="Calculation 2 5 8 2 2" xfId="14712"/>
    <cellStyle name="Calculation 2 5 8 3" xfId="4866"/>
    <cellStyle name="Calculation 2 5 8 3 2" xfId="13525"/>
    <cellStyle name="Calculation 2 5 8 4" xfId="8083"/>
    <cellStyle name="Calculation 2 5 8 4 2" xfId="16721"/>
    <cellStyle name="Calculation 2 5 8 4 2 2" xfId="35575"/>
    <cellStyle name="Calculation 2 5 8 4 2 3" xfId="28108"/>
    <cellStyle name="Calculation 2 5 8 4 3" xfId="33186"/>
    <cellStyle name="Calculation 2 5 8 4 4" xfId="25760"/>
    <cellStyle name="Calculation 2 5 8 5" xfId="7864"/>
    <cellStyle name="Calculation 2 5 8 5 2" xfId="16502"/>
    <cellStyle name="Calculation 2 5 8 6" xfId="7921"/>
    <cellStyle name="Calculation 2 5 8 6 2" xfId="16559"/>
    <cellStyle name="Calculation 2 5 8 7" xfId="11625"/>
    <cellStyle name="Calculation 2 5 8 7 2" xfId="20250"/>
    <cellStyle name="Calculation 2 5 8 8" xfId="12457"/>
    <cellStyle name="Calculation 2 5 8 8 2" xfId="21081"/>
    <cellStyle name="Calculation 2 5 9" xfId="6053"/>
    <cellStyle name="Calculation 2 5 9 2" xfId="14705"/>
    <cellStyle name="Calculation 2 6" xfId="1692"/>
    <cellStyle name="Calculation 2 6 2" xfId="6061"/>
    <cellStyle name="Calculation 2 6 2 2" xfId="14713"/>
    <cellStyle name="Calculation 2 6 3" xfId="6645"/>
    <cellStyle name="Calculation 2 6 3 2" xfId="15285"/>
    <cellStyle name="Calculation 2 6 4" xfId="6145"/>
    <cellStyle name="Calculation 2 6 4 2" xfId="14797"/>
    <cellStyle name="Calculation 2 6 4 2 2" xfId="34870"/>
    <cellStyle name="Calculation 2 6 4 2 3" xfId="27410"/>
    <cellStyle name="Calculation 2 6 4 3" xfId="32478"/>
    <cellStyle name="Calculation 2 6 4 4" xfId="25062"/>
    <cellStyle name="Calculation 2 6 5" xfId="9193"/>
    <cellStyle name="Calculation 2 6 5 2" xfId="17821"/>
    <cellStyle name="Calculation 2 6 6" xfId="9271"/>
    <cellStyle name="Calculation 2 6 6 2" xfId="17899"/>
    <cellStyle name="Calculation 2 6 7" xfId="11626"/>
    <cellStyle name="Calculation 2 6 7 2" xfId="20251"/>
    <cellStyle name="Calculation 2 6 8" xfId="10196"/>
    <cellStyle name="Calculation 2 6 8 2" xfId="18823"/>
    <cellStyle name="Calculation 2 7" xfId="1693"/>
    <cellStyle name="Calculation 2 7 2" xfId="6062"/>
    <cellStyle name="Calculation 2 7 2 2" xfId="14714"/>
    <cellStyle name="Calculation 2 7 3" xfId="6644"/>
    <cellStyle name="Calculation 2 7 3 2" xfId="15284"/>
    <cellStyle name="Calculation 2 7 4" xfId="6146"/>
    <cellStyle name="Calculation 2 7 4 2" xfId="14798"/>
    <cellStyle name="Calculation 2 7 4 2 2" xfId="34871"/>
    <cellStyle name="Calculation 2 7 4 2 3" xfId="27411"/>
    <cellStyle name="Calculation 2 7 4 3" xfId="32479"/>
    <cellStyle name="Calculation 2 7 4 4" xfId="25063"/>
    <cellStyle name="Calculation 2 7 5" xfId="9795"/>
    <cellStyle name="Calculation 2 7 5 2" xfId="18422"/>
    <cellStyle name="Calculation 2 7 6" xfId="6526"/>
    <cellStyle name="Calculation 2 7 6 2" xfId="15178"/>
    <cellStyle name="Calculation 2 7 7" xfId="8868"/>
    <cellStyle name="Calculation 2 7 7 2" xfId="17496"/>
    <cellStyle name="Calculation 2 7 8" xfId="5907"/>
    <cellStyle name="Calculation 2 7 8 2" xfId="14559"/>
    <cellStyle name="Calculation 2 8" xfId="1694"/>
    <cellStyle name="Calculation 2 8 2" xfId="6063"/>
    <cellStyle name="Calculation 2 8 2 2" xfId="14715"/>
    <cellStyle name="Calculation 2 8 3" xfId="4865"/>
    <cellStyle name="Calculation 2 8 3 2" xfId="13524"/>
    <cellStyle name="Calculation 2 8 4" xfId="8084"/>
    <cellStyle name="Calculation 2 8 4 2" xfId="16722"/>
    <cellStyle name="Calculation 2 8 4 2 2" xfId="35576"/>
    <cellStyle name="Calculation 2 8 4 2 3" xfId="28109"/>
    <cellStyle name="Calculation 2 8 4 3" xfId="33187"/>
    <cellStyle name="Calculation 2 8 4 4" xfId="25761"/>
    <cellStyle name="Calculation 2 8 5" xfId="9794"/>
    <cellStyle name="Calculation 2 8 5 2" xfId="18421"/>
    <cellStyle name="Calculation 2 8 6" xfId="10450"/>
    <cellStyle name="Calculation 2 8 6 2" xfId="19077"/>
    <cellStyle name="Calculation 2 8 7" xfId="7743"/>
    <cellStyle name="Calculation 2 8 7 2" xfId="16381"/>
    <cellStyle name="Calculation 2 8 8" xfId="11523"/>
    <cellStyle name="Calculation 2 8 8 2" xfId="20148"/>
    <cellStyle name="Calculation 2 9" xfId="1695"/>
    <cellStyle name="Calculation 2 9 2" xfId="6064"/>
    <cellStyle name="Calculation 2 9 2 2" xfId="14716"/>
    <cellStyle name="Calculation 2 9 3" xfId="6643"/>
    <cellStyle name="Calculation 2 9 3 2" xfId="15283"/>
    <cellStyle name="Calculation 2 9 4" xfId="4623"/>
    <cellStyle name="Calculation 2 9 4 2" xfId="13284"/>
    <cellStyle name="Calculation 2 9 4 2 2" xfId="34281"/>
    <cellStyle name="Calculation 2 9 4 2 3" xfId="26827"/>
    <cellStyle name="Calculation 2 9 4 3" xfId="31892"/>
    <cellStyle name="Calculation 2 9 4 4" xfId="24479"/>
    <cellStyle name="Calculation 2 9 5" xfId="9194"/>
    <cellStyle name="Calculation 2 9 5 2" xfId="17822"/>
    <cellStyle name="Calculation 2 9 6" xfId="8237"/>
    <cellStyle name="Calculation 2 9 6 2" xfId="16875"/>
    <cellStyle name="Calculation 2 9 7" xfId="11627"/>
    <cellStyle name="Calculation 2 9 7 2" xfId="20252"/>
    <cellStyle name="Calculation 2 9 8" xfId="5906"/>
    <cellStyle name="Calculation 2 9 8 2" xfId="14558"/>
    <cellStyle name="Calculation 2_111226 Casing Running Cost Mapale wells" xfId="252"/>
    <cellStyle name="Calculation 3" xfId="253"/>
    <cellStyle name="Calculation 3 10" xfId="1696"/>
    <cellStyle name="Calculation 3 10 2" xfId="6065"/>
    <cellStyle name="Calculation 3 10 2 2" xfId="14717"/>
    <cellStyle name="Calculation 3 10 3" xfId="6642"/>
    <cellStyle name="Calculation 3 10 3 2" xfId="15282"/>
    <cellStyle name="Calculation 3 10 4" xfId="6147"/>
    <cellStyle name="Calculation 3 10 4 2" xfId="14799"/>
    <cellStyle name="Calculation 3 10 4 2 2" xfId="34872"/>
    <cellStyle name="Calculation 3 10 4 2 3" xfId="27412"/>
    <cellStyle name="Calculation 3 10 4 3" xfId="32480"/>
    <cellStyle name="Calculation 3 10 4 4" xfId="25064"/>
    <cellStyle name="Calculation 3 10 5" xfId="9793"/>
    <cellStyle name="Calculation 3 10 5 2" xfId="18420"/>
    <cellStyle name="Calculation 3 10 6" xfId="7839"/>
    <cellStyle name="Calculation 3 10 6 2" xfId="16477"/>
    <cellStyle name="Calculation 3 10 7" xfId="11628"/>
    <cellStyle name="Calculation 3 10 7 2" xfId="20253"/>
    <cellStyle name="Calculation 3 10 8" xfId="11105"/>
    <cellStyle name="Calculation 3 10 8 2" xfId="19731"/>
    <cellStyle name="Calculation 3 11" xfId="1697"/>
    <cellStyle name="Calculation 3 11 2" xfId="6066"/>
    <cellStyle name="Calculation 3 11 2 2" xfId="14718"/>
    <cellStyle name="Calculation 3 11 3" xfId="4864"/>
    <cellStyle name="Calculation 3 11 3 2" xfId="13523"/>
    <cellStyle name="Calculation 3 11 4" xfId="5269"/>
    <cellStyle name="Calculation 3 11 4 2" xfId="13928"/>
    <cellStyle name="Calculation 3 11 4 2 2" xfId="34531"/>
    <cellStyle name="Calculation 3 11 4 2 3" xfId="27074"/>
    <cellStyle name="Calculation 3 11 4 3" xfId="32140"/>
    <cellStyle name="Calculation 3 11 4 4" xfId="24726"/>
    <cellStyle name="Calculation 3 11 5" xfId="9792"/>
    <cellStyle name="Calculation 3 11 5 2" xfId="18419"/>
    <cellStyle name="Calculation 3 11 6" xfId="10451"/>
    <cellStyle name="Calculation 3 11 6 2" xfId="19078"/>
    <cellStyle name="Calculation 3 11 7" xfId="10290"/>
    <cellStyle name="Calculation 3 11 7 2" xfId="18917"/>
    <cellStyle name="Calculation 3 11 8" xfId="12458"/>
    <cellStyle name="Calculation 3 11 8 2" xfId="21082"/>
    <cellStyle name="Calculation 3 12" xfId="1698"/>
    <cellStyle name="Calculation 3 12 2" xfId="6067"/>
    <cellStyle name="Calculation 3 12 2 2" xfId="14719"/>
    <cellStyle name="Calculation 3 12 3" xfId="6641"/>
    <cellStyle name="Calculation 3 12 3 2" xfId="15281"/>
    <cellStyle name="Calculation 3 12 4" xfId="6148"/>
    <cellStyle name="Calculation 3 12 4 2" xfId="14800"/>
    <cellStyle name="Calculation 3 12 4 2 2" xfId="34873"/>
    <cellStyle name="Calculation 3 12 4 2 3" xfId="27413"/>
    <cellStyle name="Calculation 3 12 4 3" xfId="32481"/>
    <cellStyle name="Calculation 3 12 4 4" xfId="25065"/>
    <cellStyle name="Calculation 3 12 5" xfId="7965"/>
    <cellStyle name="Calculation 3 12 5 2" xfId="16603"/>
    <cellStyle name="Calculation 3 12 6" xfId="6527"/>
    <cellStyle name="Calculation 3 12 6 2" xfId="15179"/>
    <cellStyle name="Calculation 3 12 7" xfId="11629"/>
    <cellStyle name="Calculation 3 12 7 2" xfId="20254"/>
    <cellStyle name="Calculation 3 12 8" xfId="11106"/>
    <cellStyle name="Calculation 3 12 8 2" xfId="19732"/>
    <cellStyle name="Calculation 3 13" xfId="1699"/>
    <cellStyle name="Calculation 3 13 2" xfId="6068"/>
    <cellStyle name="Calculation 3 13 2 2" xfId="14720"/>
    <cellStyle name="Calculation 3 13 3" xfId="6640"/>
    <cellStyle name="Calculation 3 13 3 2" xfId="15280"/>
    <cellStyle name="Calculation 3 13 4" xfId="4624"/>
    <cellStyle name="Calculation 3 13 4 2" xfId="13285"/>
    <cellStyle name="Calculation 3 13 4 2 2" xfId="34282"/>
    <cellStyle name="Calculation 3 13 4 2 3" xfId="26828"/>
    <cellStyle name="Calculation 3 13 4 3" xfId="31893"/>
    <cellStyle name="Calculation 3 13 4 4" xfId="24480"/>
    <cellStyle name="Calculation 3 13 5" xfId="9791"/>
    <cellStyle name="Calculation 3 13 5 2" xfId="18418"/>
    <cellStyle name="Calculation 3 13 6" xfId="6528"/>
    <cellStyle name="Calculation 3 13 6 2" xfId="15180"/>
    <cellStyle name="Calculation 3 13 7" xfId="11630"/>
    <cellStyle name="Calculation 3 13 7 2" xfId="20255"/>
    <cellStyle name="Calculation 3 13 8" xfId="10195"/>
    <cellStyle name="Calculation 3 13 8 2" xfId="18822"/>
    <cellStyle name="Calculation 3 14" xfId="1700"/>
    <cellStyle name="Calculation 3 14 2" xfId="6069"/>
    <cellStyle name="Calculation 3 14 2 2" xfId="14721"/>
    <cellStyle name="Calculation 3 14 3" xfId="4863"/>
    <cellStyle name="Calculation 3 14 3 2" xfId="13522"/>
    <cellStyle name="Calculation 3 14 4" xfId="8085"/>
    <cellStyle name="Calculation 3 14 4 2" xfId="16723"/>
    <cellStyle name="Calculation 3 14 4 2 2" xfId="35577"/>
    <cellStyle name="Calculation 3 14 4 2 3" xfId="28110"/>
    <cellStyle name="Calculation 3 14 4 3" xfId="33188"/>
    <cellStyle name="Calculation 3 14 4 4" xfId="25762"/>
    <cellStyle name="Calculation 3 14 5" xfId="9790"/>
    <cellStyle name="Calculation 3 14 5 2" xfId="18417"/>
    <cellStyle name="Calculation 3 14 6" xfId="8996"/>
    <cellStyle name="Calculation 3 14 6 2" xfId="17624"/>
    <cellStyle name="Calculation 3 14 7" xfId="8867"/>
    <cellStyle name="Calculation 3 14 7 2" xfId="17495"/>
    <cellStyle name="Calculation 3 14 8" xfId="12459"/>
    <cellStyle name="Calculation 3 14 8 2" xfId="21083"/>
    <cellStyle name="Calculation 3 15" xfId="1701"/>
    <cellStyle name="Calculation 3 15 2" xfId="6070"/>
    <cellStyle name="Calculation 3 15 2 2" xfId="14722"/>
    <cellStyle name="Calculation 3 15 3" xfId="6639"/>
    <cellStyle name="Calculation 3 15 3 2" xfId="15279"/>
    <cellStyle name="Calculation 3 15 4" xfId="6149"/>
    <cellStyle name="Calculation 3 15 4 2" xfId="14801"/>
    <cellStyle name="Calculation 3 15 4 2 2" xfId="34874"/>
    <cellStyle name="Calculation 3 15 4 2 3" xfId="27414"/>
    <cellStyle name="Calculation 3 15 4 3" xfId="32482"/>
    <cellStyle name="Calculation 3 15 4 4" xfId="25066"/>
    <cellStyle name="Calculation 3 15 5" xfId="5162"/>
    <cellStyle name="Calculation 3 15 5 2" xfId="13821"/>
    <cellStyle name="Calculation 3 15 6" xfId="9270"/>
    <cellStyle name="Calculation 3 15 6 2" xfId="17898"/>
    <cellStyle name="Calculation 3 15 7" xfId="11631"/>
    <cellStyle name="Calculation 3 15 7 2" xfId="20256"/>
    <cellStyle name="Calculation 3 15 8" xfId="11107"/>
    <cellStyle name="Calculation 3 15 8 2" xfId="19733"/>
    <cellStyle name="Calculation 3 16" xfId="1702"/>
    <cellStyle name="Calculation 3 16 2" xfId="6071"/>
    <cellStyle name="Calculation 3 16 2 2" xfId="14723"/>
    <cellStyle name="Calculation 3 16 3" xfId="6638"/>
    <cellStyle name="Calculation 3 16 3 2" xfId="15278"/>
    <cellStyle name="Calculation 3 16 4" xfId="6150"/>
    <cellStyle name="Calculation 3 16 4 2" xfId="14802"/>
    <cellStyle name="Calculation 3 16 4 2 2" xfId="34875"/>
    <cellStyle name="Calculation 3 16 4 2 3" xfId="27415"/>
    <cellStyle name="Calculation 3 16 4 3" xfId="32483"/>
    <cellStyle name="Calculation 3 16 4 4" xfId="25067"/>
    <cellStyle name="Calculation 3 16 5" xfId="9789"/>
    <cellStyle name="Calculation 3 16 5 2" xfId="18416"/>
    <cellStyle name="Calculation 3 16 6" xfId="5346"/>
    <cellStyle name="Calculation 3 16 6 2" xfId="14005"/>
    <cellStyle name="Calculation 3 16 7" xfId="11632"/>
    <cellStyle name="Calculation 3 16 7 2" xfId="20257"/>
    <cellStyle name="Calculation 3 16 8" xfId="11108"/>
    <cellStyle name="Calculation 3 16 8 2" xfId="19734"/>
    <cellStyle name="Calculation 3 17" xfId="4611"/>
    <cellStyle name="Calculation 3 17 2" xfId="13272"/>
    <cellStyle name="Calculation 3 18" xfId="5358"/>
    <cellStyle name="Calculation 3 18 2" xfId="14017"/>
    <cellStyle name="Calculation 3 19" xfId="7780"/>
    <cellStyle name="Calculation 3 19 2" xfId="16418"/>
    <cellStyle name="Calculation 3 2" xfId="1703"/>
    <cellStyle name="Calculation 3 2 10" xfId="8086"/>
    <cellStyle name="Calculation 3 2 10 2" xfId="16724"/>
    <cellStyle name="Calculation 3 2 10 2 2" xfId="35578"/>
    <cellStyle name="Calculation 3 2 10 2 3" xfId="28111"/>
    <cellStyle name="Calculation 3 2 10 3" xfId="33189"/>
    <cellStyle name="Calculation 3 2 10 4" xfId="25763"/>
    <cellStyle name="Calculation 3 2 11" xfId="9788"/>
    <cellStyle name="Calculation 3 2 11 2" xfId="18415"/>
    <cellStyle name="Calculation 3 2 12" xfId="10452"/>
    <cellStyle name="Calculation 3 2 12 2" xfId="19079"/>
    <cellStyle name="Calculation 3 2 13" xfId="5222"/>
    <cellStyle name="Calculation 3 2 13 2" xfId="13881"/>
    <cellStyle name="Calculation 3 2 14" xfId="10675"/>
    <cellStyle name="Calculation 3 2 14 2" xfId="19301"/>
    <cellStyle name="Calculation 3 2 2" xfId="1704"/>
    <cellStyle name="Calculation 3 2 2 10" xfId="9195"/>
    <cellStyle name="Calculation 3 2 2 10 2" xfId="17823"/>
    <cellStyle name="Calculation 3 2 2 11" xfId="4808"/>
    <cellStyle name="Calculation 3 2 2 11 2" xfId="13469"/>
    <cellStyle name="Calculation 3 2 2 12" xfId="11633"/>
    <cellStyle name="Calculation 3 2 2 12 2" xfId="20258"/>
    <cellStyle name="Calculation 3 2 2 13" xfId="9078"/>
    <cellStyle name="Calculation 3 2 2 13 2" xfId="17706"/>
    <cellStyle name="Calculation 3 2 2 2" xfId="1705"/>
    <cellStyle name="Calculation 3 2 2 2 2" xfId="6074"/>
    <cellStyle name="Calculation 3 2 2 2 2 2" xfId="14726"/>
    <cellStyle name="Calculation 3 2 2 2 3" xfId="6636"/>
    <cellStyle name="Calculation 3 2 2 2 3 2" xfId="15276"/>
    <cellStyle name="Calculation 3 2 2 2 4" xfId="6151"/>
    <cellStyle name="Calculation 3 2 2 2 4 2" xfId="14803"/>
    <cellStyle name="Calculation 3 2 2 2 4 2 2" xfId="34876"/>
    <cellStyle name="Calculation 3 2 2 2 4 2 3" xfId="27416"/>
    <cellStyle name="Calculation 3 2 2 2 4 3" xfId="32484"/>
    <cellStyle name="Calculation 3 2 2 2 4 4" xfId="25068"/>
    <cellStyle name="Calculation 3 2 2 2 5" xfId="9787"/>
    <cellStyle name="Calculation 3 2 2 2 5 2" xfId="18414"/>
    <cellStyle name="Calculation 3 2 2 2 6" xfId="9269"/>
    <cellStyle name="Calculation 3 2 2 2 6 2" xfId="17897"/>
    <cellStyle name="Calculation 3 2 2 2 7" xfId="12077"/>
    <cellStyle name="Calculation 3 2 2 2 7 2" xfId="20701"/>
    <cellStyle name="Calculation 3 2 2 2 8" xfId="11109"/>
    <cellStyle name="Calculation 3 2 2 2 8 2" xfId="19735"/>
    <cellStyle name="Calculation 3 2 2 3" xfId="1706"/>
    <cellStyle name="Calculation 3 2 2 3 2" xfId="6075"/>
    <cellStyle name="Calculation 3 2 2 3 2 2" xfId="14727"/>
    <cellStyle name="Calculation 3 2 2 3 3" xfId="4861"/>
    <cellStyle name="Calculation 3 2 2 3 3 2" xfId="13520"/>
    <cellStyle name="Calculation 3 2 2 3 4" xfId="5270"/>
    <cellStyle name="Calculation 3 2 2 3 4 2" xfId="13929"/>
    <cellStyle name="Calculation 3 2 2 3 4 2 2" xfId="34532"/>
    <cellStyle name="Calculation 3 2 2 3 4 2 3" xfId="27075"/>
    <cellStyle name="Calculation 3 2 2 3 4 3" xfId="32141"/>
    <cellStyle name="Calculation 3 2 2 3 4 4" xfId="24727"/>
    <cellStyle name="Calculation 3 2 2 3 5" xfId="9786"/>
    <cellStyle name="Calculation 3 2 2 3 5 2" xfId="18413"/>
    <cellStyle name="Calculation 3 2 2 3 6" xfId="10453"/>
    <cellStyle name="Calculation 3 2 2 3 6 2" xfId="19080"/>
    <cellStyle name="Calculation 3 2 2 3 7" xfId="12076"/>
    <cellStyle name="Calculation 3 2 2 3 7 2" xfId="20700"/>
    <cellStyle name="Calculation 3 2 2 3 8" xfId="12460"/>
    <cellStyle name="Calculation 3 2 2 3 8 2" xfId="21084"/>
    <cellStyle name="Calculation 3 2 2 4" xfId="1707"/>
    <cellStyle name="Calculation 3 2 2 4 2" xfId="6076"/>
    <cellStyle name="Calculation 3 2 2 4 2 2" xfId="14728"/>
    <cellStyle name="Calculation 3 2 2 4 3" xfId="4860"/>
    <cellStyle name="Calculation 3 2 2 4 3 2" xfId="13519"/>
    <cellStyle name="Calculation 3 2 2 4 4" xfId="6152"/>
    <cellStyle name="Calculation 3 2 2 4 4 2" xfId="14804"/>
    <cellStyle name="Calculation 3 2 2 4 4 2 2" xfId="34877"/>
    <cellStyle name="Calculation 3 2 2 4 4 2 3" xfId="27417"/>
    <cellStyle name="Calculation 3 2 2 4 4 3" xfId="32485"/>
    <cellStyle name="Calculation 3 2 2 4 4 4" xfId="25069"/>
    <cellStyle name="Calculation 3 2 2 4 5" xfId="9196"/>
    <cellStyle name="Calculation 3 2 2 4 5 2" xfId="17824"/>
    <cellStyle name="Calculation 3 2 2 4 6" xfId="4809"/>
    <cellStyle name="Calculation 3 2 2 4 6 2" xfId="13470"/>
    <cellStyle name="Calculation 3 2 2 4 7" xfId="11634"/>
    <cellStyle name="Calculation 3 2 2 4 7 2" xfId="20259"/>
    <cellStyle name="Calculation 3 2 2 4 8" xfId="9017"/>
    <cellStyle name="Calculation 3 2 2 4 8 2" xfId="17645"/>
    <cellStyle name="Calculation 3 2 2 5" xfId="1708"/>
    <cellStyle name="Calculation 3 2 2 5 2" xfId="6077"/>
    <cellStyle name="Calculation 3 2 2 5 2 2" xfId="14729"/>
    <cellStyle name="Calculation 3 2 2 5 3" xfId="6627"/>
    <cellStyle name="Calculation 3 2 2 5 3 2" xfId="15275"/>
    <cellStyle name="Calculation 3 2 2 5 4" xfId="4626"/>
    <cellStyle name="Calculation 3 2 2 5 4 2" xfId="13287"/>
    <cellStyle name="Calculation 3 2 2 5 4 2 2" xfId="34284"/>
    <cellStyle name="Calculation 3 2 2 5 4 2 3" xfId="26830"/>
    <cellStyle name="Calculation 3 2 2 5 4 3" xfId="31895"/>
    <cellStyle name="Calculation 3 2 2 5 4 4" xfId="24482"/>
    <cellStyle name="Calculation 3 2 2 5 5" xfId="9785"/>
    <cellStyle name="Calculation 3 2 2 5 5 2" xfId="18412"/>
    <cellStyle name="Calculation 3 2 2 5 6" xfId="8238"/>
    <cellStyle name="Calculation 3 2 2 5 6 2" xfId="16876"/>
    <cellStyle name="Calculation 3 2 2 5 7" xfId="12075"/>
    <cellStyle name="Calculation 3 2 2 5 7 2" xfId="20699"/>
    <cellStyle name="Calculation 3 2 2 5 8" xfId="11110"/>
    <cellStyle name="Calculation 3 2 2 5 8 2" xfId="19736"/>
    <cellStyle name="Calculation 3 2 2 6" xfId="1709"/>
    <cellStyle name="Calculation 3 2 2 6 2" xfId="6078"/>
    <cellStyle name="Calculation 3 2 2 6 2 2" xfId="14730"/>
    <cellStyle name="Calculation 3 2 2 6 3" xfId="6626"/>
    <cellStyle name="Calculation 3 2 2 6 3 2" xfId="15274"/>
    <cellStyle name="Calculation 3 2 2 6 4" xfId="8087"/>
    <cellStyle name="Calculation 3 2 2 6 4 2" xfId="16725"/>
    <cellStyle name="Calculation 3 2 2 6 4 2 2" xfId="35579"/>
    <cellStyle name="Calculation 3 2 2 6 4 2 3" xfId="28112"/>
    <cellStyle name="Calculation 3 2 2 6 4 3" xfId="33190"/>
    <cellStyle name="Calculation 3 2 2 6 4 4" xfId="25764"/>
    <cellStyle name="Calculation 3 2 2 6 5" xfId="9784"/>
    <cellStyle name="Calculation 3 2 2 6 5 2" xfId="18411"/>
    <cellStyle name="Calculation 3 2 2 6 6" xfId="8995"/>
    <cellStyle name="Calculation 3 2 2 6 6 2" xfId="17623"/>
    <cellStyle name="Calculation 3 2 2 6 7" xfId="12074"/>
    <cellStyle name="Calculation 3 2 2 6 7 2" xfId="20698"/>
    <cellStyle name="Calculation 3 2 2 6 8" xfId="12461"/>
    <cellStyle name="Calculation 3 2 2 6 8 2" xfId="21085"/>
    <cellStyle name="Calculation 3 2 2 7" xfId="6073"/>
    <cellStyle name="Calculation 3 2 2 7 2" xfId="14725"/>
    <cellStyle name="Calculation 3 2 2 8" xfId="6637"/>
    <cellStyle name="Calculation 3 2 2 8 2" xfId="15277"/>
    <cellStyle name="Calculation 3 2 2 9" xfId="4625"/>
    <cellStyle name="Calculation 3 2 2 9 2" xfId="13286"/>
    <cellStyle name="Calculation 3 2 2 9 2 2" xfId="34283"/>
    <cellStyle name="Calculation 3 2 2 9 2 3" xfId="26829"/>
    <cellStyle name="Calculation 3 2 2 9 3" xfId="31894"/>
    <cellStyle name="Calculation 3 2 2 9 4" xfId="24481"/>
    <cellStyle name="Calculation 3 2 3" xfId="1710"/>
    <cellStyle name="Calculation 3 2 3 2" xfId="6079"/>
    <cellStyle name="Calculation 3 2 3 2 2" xfId="14731"/>
    <cellStyle name="Calculation 3 2 3 3" xfId="4859"/>
    <cellStyle name="Calculation 3 2 3 3 2" xfId="13518"/>
    <cellStyle name="Calculation 3 2 3 4" xfId="4627"/>
    <cellStyle name="Calculation 3 2 3 4 2" xfId="13288"/>
    <cellStyle name="Calculation 3 2 3 4 2 2" xfId="34285"/>
    <cellStyle name="Calculation 3 2 3 4 2 3" xfId="26831"/>
    <cellStyle name="Calculation 3 2 3 4 3" xfId="31896"/>
    <cellStyle name="Calculation 3 2 3 4 4" xfId="24483"/>
    <cellStyle name="Calculation 3 2 3 5" xfId="7863"/>
    <cellStyle name="Calculation 3 2 3 5 2" xfId="16501"/>
    <cellStyle name="Calculation 3 2 3 6" xfId="7840"/>
    <cellStyle name="Calculation 3 2 3 6 2" xfId="16478"/>
    <cellStyle name="Calculation 3 2 3 7" xfId="10713"/>
    <cellStyle name="Calculation 3 2 3 7 2" xfId="19339"/>
    <cellStyle name="Calculation 3 2 3 8" xfId="10194"/>
    <cellStyle name="Calculation 3 2 3 8 2" xfId="18821"/>
    <cellStyle name="Calculation 3 2 4" xfId="1711"/>
    <cellStyle name="Calculation 3 2 4 2" xfId="6080"/>
    <cellStyle name="Calculation 3 2 4 2 2" xfId="14732"/>
    <cellStyle name="Calculation 3 2 4 3" xfId="5525"/>
    <cellStyle name="Calculation 3 2 4 3 2" xfId="14181"/>
    <cellStyle name="Calculation 3 2 4 4" xfId="4628"/>
    <cellStyle name="Calculation 3 2 4 4 2" xfId="13289"/>
    <cellStyle name="Calculation 3 2 4 4 2 2" xfId="34286"/>
    <cellStyle name="Calculation 3 2 4 4 2 3" xfId="26832"/>
    <cellStyle name="Calculation 3 2 4 4 3" xfId="31897"/>
    <cellStyle name="Calculation 3 2 4 4 4" xfId="24484"/>
    <cellStyle name="Calculation 3 2 4 5" xfId="9783"/>
    <cellStyle name="Calculation 3 2 4 5 2" xfId="18410"/>
    <cellStyle name="Calculation 3 2 4 6" xfId="8239"/>
    <cellStyle name="Calculation 3 2 4 6 2" xfId="16877"/>
    <cellStyle name="Calculation 3 2 4 7" xfId="12073"/>
    <cellStyle name="Calculation 3 2 4 7 2" xfId="20697"/>
    <cellStyle name="Calculation 3 2 4 8" xfId="8054"/>
    <cellStyle name="Calculation 3 2 4 8 2" xfId="16692"/>
    <cellStyle name="Calculation 3 2 5" xfId="1712"/>
    <cellStyle name="Calculation 3 2 5 2" xfId="6081"/>
    <cellStyle name="Calculation 3 2 5 2 2" xfId="14733"/>
    <cellStyle name="Calculation 3 2 5 3" xfId="4858"/>
    <cellStyle name="Calculation 3 2 5 3 2" xfId="13517"/>
    <cellStyle name="Calculation 3 2 5 4" xfId="8088"/>
    <cellStyle name="Calculation 3 2 5 4 2" xfId="16726"/>
    <cellStyle name="Calculation 3 2 5 4 2 2" xfId="35580"/>
    <cellStyle name="Calculation 3 2 5 4 2 3" xfId="28113"/>
    <cellStyle name="Calculation 3 2 5 4 3" xfId="33191"/>
    <cellStyle name="Calculation 3 2 5 4 4" xfId="25765"/>
    <cellStyle name="Calculation 3 2 5 5" xfId="9782"/>
    <cellStyle name="Calculation 3 2 5 5 2" xfId="18409"/>
    <cellStyle name="Calculation 3 2 5 6" xfId="10454"/>
    <cellStyle name="Calculation 3 2 5 6 2" xfId="19081"/>
    <cellStyle name="Calculation 3 2 5 7" xfId="12072"/>
    <cellStyle name="Calculation 3 2 5 7 2" xfId="20696"/>
    <cellStyle name="Calculation 3 2 5 8" xfId="11522"/>
    <cellStyle name="Calculation 3 2 5 8 2" xfId="20147"/>
    <cellStyle name="Calculation 3 2 6" xfId="1713"/>
    <cellStyle name="Calculation 3 2 6 2" xfId="6082"/>
    <cellStyle name="Calculation 3 2 6 2 2" xfId="14734"/>
    <cellStyle name="Calculation 3 2 6 3" xfId="6623"/>
    <cellStyle name="Calculation 3 2 6 3 2" xfId="15273"/>
    <cellStyle name="Calculation 3 2 6 4" xfId="6153"/>
    <cellStyle name="Calculation 3 2 6 4 2" xfId="14805"/>
    <cellStyle name="Calculation 3 2 6 4 2 2" xfId="34878"/>
    <cellStyle name="Calculation 3 2 6 4 2 3" xfId="27418"/>
    <cellStyle name="Calculation 3 2 6 4 3" xfId="32486"/>
    <cellStyle name="Calculation 3 2 6 4 4" xfId="25070"/>
    <cellStyle name="Calculation 3 2 6 5" xfId="9197"/>
    <cellStyle name="Calculation 3 2 6 5 2" xfId="17825"/>
    <cellStyle name="Calculation 3 2 6 6" xfId="5347"/>
    <cellStyle name="Calculation 3 2 6 6 2" xfId="14006"/>
    <cellStyle name="Calculation 3 2 6 7" xfId="10291"/>
    <cellStyle name="Calculation 3 2 6 7 2" xfId="18918"/>
    <cellStyle name="Calculation 3 2 6 8" xfId="11111"/>
    <cellStyle name="Calculation 3 2 6 8 2" xfId="19737"/>
    <cellStyle name="Calculation 3 2 7" xfId="1714"/>
    <cellStyle name="Calculation 3 2 7 2" xfId="6083"/>
    <cellStyle name="Calculation 3 2 7 2 2" xfId="14735"/>
    <cellStyle name="Calculation 3 2 7 3" xfId="6622"/>
    <cellStyle name="Calculation 3 2 7 3 2" xfId="15272"/>
    <cellStyle name="Calculation 3 2 7 4" xfId="6154"/>
    <cellStyle name="Calculation 3 2 7 4 2" xfId="14806"/>
    <cellStyle name="Calculation 3 2 7 4 2 2" xfId="34879"/>
    <cellStyle name="Calculation 3 2 7 4 2 3" xfId="27419"/>
    <cellStyle name="Calculation 3 2 7 4 3" xfId="32487"/>
    <cellStyle name="Calculation 3 2 7 4 4" xfId="25071"/>
    <cellStyle name="Calculation 3 2 7 5" xfId="9781"/>
    <cellStyle name="Calculation 3 2 7 5 2" xfId="18408"/>
    <cellStyle name="Calculation 3 2 7 6" xfId="9268"/>
    <cellStyle name="Calculation 3 2 7 6 2" xfId="17896"/>
    <cellStyle name="Calculation 3 2 7 7" xfId="12071"/>
    <cellStyle name="Calculation 3 2 7 7 2" xfId="20695"/>
    <cellStyle name="Calculation 3 2 7 8" xfId="11112"/>
    <cellStyle name="Calculation 3 2 7 8 2" xfId="19738"/>
    <cellStyle name="Calculation 3 2 8" xfId="6072"/>
    <cellStyle name="Calculation 3 2 8 2" xfId="14724"/>
    <cellStyle name="Calculation 3 2 9" xfId="4862"/>
    <cellStyle name="Calculation 3 2 9 2" xfId="13521"/>
    <cellStyle name="Calculation 3 20" xfId="10575"/>
    <cellStyle name="Calculation 3 20 2" xfId="19202"/>
    <cellStyle name="Calculation 3 21" xfId="10212"/>
    <cellStyle name="Calculation 3 21 2" xfId="18839"/>
    <cellStyle name="Calculation 3 22" xfId="12517"/>
    <cellStyle name="Calculation 3 22 2" xfId="21141"/>
    <cellStyle name="Calculation 3 23" xfId="12800"/>
    <cellStyle name="Calculation 3 23 2" xfId="21423"/>
    <cellStyle name="Calculation 3 3" xfId="1715"/>
    <cellStyle name="Calculation 3 3 10" xfId="5271"/>
    <cellStyle name="Calculation 3 3 10 2" xfId="13930"/>
    <cellStyle name="Calculation 3 3 10 2 2" xfId="34533"/>
    <cellStyle name="Calculation 3 3 10 2 3" xfId="27076"/>
    <cellStyle name="Calculation 3 3 10 3" xfId="32142"/>
    <cellStyle name="Calculation 3 3 10 4" xfId="24728"/>
    <cellStyle name="Calculation 3 3 11" xfId="9780"/>
    <cellStyle name="Calculation 3 3 11 2" xfId="18407"/>
    <cellStyle name="Calculation 3 3 12" xfId="10455"/>
    <cellStyle name="Calculation 3 3 12 2" xfId="19082"/>
    <cellStyle name="Calculation 3 3 13" xfId="12070"/>
    <cellStyle name="Calculation 3 3 13 2" xfId="20694"/>
    <cellStyle name="Calculation 3 3 14" xfId="12462"/>
    <cellStyle name="Calculation 3 3 14 2" xfId="21086"/>
    <cellStyle name="Calculation 3 3 2" xfId="1716"/>
    <cellStyle name="Calculation 3 3 2 10" xfId="9198"/>
    <cellStyle name="Calculation 3 3 2 10 2" xfId="17826"/>
    <cellStyle name="Calculation 3 3 2 11" xfId="4810"/>
    <cellStyle name="Calculation 3 3 2 11 2" xfId="13471"/>
    <cellStyle name="Calculation 3 3 2 12" xfId="11635"/>
    <cellStyle name="Calculation 3 3 2 12 2" xfId="20260"/>
    <cellStyle name="Calculation 3 3 2 13" xfId="5905"/>
    <cellStyle name="Calculation 3 3 2 13 2" xfId="14557"/>
    <cellStyle name="Calculation 3 3 2 2" xfId="1717"/>
    <cellStyle name="Calculation 3 3 2 2 2" xfId="6086"/>
    <cellStyle name="Calculation 3 3 2 2 2 2" xfId="14738"/>
    <cellStyle name="Calculation 3 3 2 2 3" xfId="4856"/>
    <cellStyle name="Calculation 3 3 2 2 3 2" xfId="13516"/>
    <cellStyle name="Calculation 3 3 2 2 4" xfId="6155"/>
    <cellStyle name="Calculation 3 3 2 2 4 2" xfId="14807"/>
    <cellStyle name="Calculation 3 3 2 2 4 2 2" xfId="34880"/>
    <cellStyle name="Calculation 3 3 2 2 4 2 3" xfId="27420"/>
    <cellStyle name="Calculation 3 3 2 2 4 3" xfId="32488"/>
    <cellStyle name="Calculation 3 3 2 2 4 4" xfId="25072"/>
    <cellStyle name="Calculation 3 3 2 2 5" xfId="9779"/>
    <cellStyle name="Calculation 3 3 2 2 5 2" xfId="18406"/>
    <cellStyle name="Calculation 3 3 2 2 6" xfId="4811"/>
    <cellStyle name="Calculation 3 3 2 2 6 2" xfId="13472"/>
    <cellStyle name="Calculation 3 3 2 2 7" xfId="12069"/>
    <cellStyle name="Calculation 3 3 2 2 7 2" xfId="20693"/>
    <cellStyle name="Calculation 3 3 2 2 8" xfId="9079"/>
    <cellStyle name="Calculation 3 3 2 2 8 2" xfId="17707"/>
    <cellStyle name="Calculation 3 3 2 3" xfId="1718"/>
    <cellStyle name="Calculation 3 3 2 3 2" xfId="6087"/>
    <cellStyle name="Calculation 3 3 2 3 2 2" xfId="14739"/>
    <cellStyle name="Calculation 3 3 2 3 3" xfId="6619"/>
    <cellStyle name="Calculation 3 3 2 3 3 2" xfId="15269"/>
    <cellStyle name="Calculation 3 3 2 3 4" xfId="8089"/>
    <cellStyle name="Calculation 3 3 2 3 4 2" xfId="16727"/>
    <cellStyle name="Calculation 3 3 2 3 4 2 2" xfId="35581"/>
    <cellStyle name="Calculation 3 3 2 3 4 2 3" xfId="28114"/>
    <cellStyle name="Calculation 3 3 2 3 4 3" xfId="33192"/>
    <cellStyle name="Calculation 3 3 2 3 4 4" xfId="25766"/>
    <cellStyle name="Calculation 3 3 2 3 5" xfId="9778"/>
    <cellStyle name="Calculation 3 3 2 3 5 2" xfId="18405"/>
    <cellStyle name="Calculation 3 3 2 3 6" xfId="7922"/>
    <cellStyle name="Calculation 3 3 2 3 6 2" xfId="16560"/>
    <cellStyle name="Calculation 3 3 2 3 7" xfId="12068"/>
    <cellStyle name="Calculation 3 3 2 3 7 2" xfId="20692"/>
    <cellStyle name="Calculation 3 3 2 3 8" xfId="12463"/>
    <cellStyle name="Calculation 3 3 2 3 8 2" xfId="21087"/>
    <cellStyle name="Calculation 3 3 2 4" xfId="1719"/>
    <cellStyle name="Calculation 3 3 2 4 2" xfId="6088"/>
    <cellStyle name="Calculation 3 3 2 4 2 2" xfId="14740"/>
    <cellStyle name="Calculation 3 3 2 4 3" xfId="6618"/>
    <cellStyle name="Calculation 3 3 2 4 3 2" xfId="15268"/>
    <cellStyle name="Calculation 3 3 2 4 4" xfId="6156"/>
    <cellStyle name="Calculation 3 3 2 4 4 2" xfId="14808"/>
    <cellStyle name="Calculation 3 3 2 4 4 2 2" xfId="34881"/>
    <cellStyle name="Calculation 3 3 2 4 4 2 3" xfId="27421"/>
    <cellStyle name="Calculation 3 3 2 4 4 3" xfId="32489"/>
    <cellStyle name="Calculation 3 3 2 4 4 4" xfId="25073"/>
    <cellStyle name="Calculation 3 3 2 4 5" xfId="9777"/>
    <cellStyle name="Calculation 3 3 2 4 5 2" xfId="18404"/>
    <cellStyle name="Calculation 3 3 2 4 6" xfId="9267"/>
    <cellStyle name="Calculation 3 3 2 4 6 2" xfId="17895"/>
    <cellStyle name="Calculation 3 3 2 4 7" xfId="11636"/>
    <cellStyle name="Calculation 3 3 2 4 7 2" xfId="20261"/>
    <cellStyle name="Calculation 3 3 2 4 8" xfId="11157"/>
    <cellStyle name="Calculation 3 3 2 4 8 2" xfId="19783"/>
    <cellStyle name="Calculation 3 3 2 5" xfId="1720"/>
    <cellStyle name="Calculation 3 3 2 5 2" xfId="6089"/>
    <cellStyle name="Calculation 3 3 2 5 2 2" xfId="14741"/>
    <cellStyle name="Calculation 3 3 2 5 3" xfId="4855"/>
    <cellStyle name="Calculation 3 3 2 5 3 2" xfId="13515"/>
    <cellStyle name="Calculation 3 3 2 5 4" xfId="4630"/>
    <cellStyle name="Calculation 3 3 2 5 4 2" xfId="13291"/>
    <cellStyle name="Calculation 3 3 2 5 4 2 2" xfId="34288"/>
    <cellStyle name="Calculation 3 3 2 5 4 2 3" xfId="26834"/>
    <cellStyle name="Calculation 3 3 2 5 4 3" xfId="31899"/>
    <cellStyle name="Calculation 3 3 2 5 4 4" xfId="24486"/>
    <cellStyle name="Calculation 3 3 2 5 5" xfId="9776"/>
    <cellStyle name="Calculation 3 3 2 5 5 2" xfId="18403"/>
    <cellStyle name="Calculation 3 3 2 5 6" xfId="8240"/>
    <cellStyle name="Calculation 3 3 2 5 6 2" xfId="16878"/>
    <cellStyle name="Calculation 3 3 2 5 7" xfId="12067"/>
    <cellStyle name="Calculation 3 3 2 5 7 2" xfId="20691"/>
    <cellStyle name="Calculation 3 3 2 5 8" xfId="10389"/>
    <cellStyle name="Calculation 3 3 2 5 8 2" xfId="19016"/>
    <cellStyle name="Calculation 3 3 2 6" xfId="1721"/>
    <cellStyle name="Calculation 3 3 2 6 2" xfId="6090"/>
    <cellStyle name="Calculation 3 3 2 6 2 2" xfId="14742"/>
    <cellStyle name="Calculation 3 3 2 6 3" xfId="4854"/>
    <cellStyle name="Calculation 3 3 2 6 3 2" xfId="13514"/>
    <cellStyle name="Calculation 3 3 2 6 4" xfId="8090"/>
    <cellStyle name="Calculation 3 3 2 6 4 2" xfId="16728"/>
    <cellStyle name="Calculation 3 3 2 6 4 2 2" xfId="35582"/>
    <cellStyle name="Calculation 3 3 2 6 4 2 3" xfId="28115"/>
    <cellStyle name="Calculation 3 3 2 6 4 3" xfId="33193"/>
    <cellStyle name="Calculation 3 3 2 6 4 4" xfId="25767"/>
    <cellStyle name="Calculation 3 3 2 6 5" xfId="7862"/>
    <cellStyle name="Calculation 3 3 2 6 5 2" xfId="16500"/>
    <cellStyle name="Calculation 3 3 2 6 6" xfId="10456"/>
    <cellStyle name="Calculation 3 3 2 6 6 2" xfId="19083"/>
    <cellStyle name="Calculation 3 3 2 6 7" xfId="12066"/>
    <cellStyle name="Calculation 3 3 2 6 7 2" xfId="20690"/>
    <cellStyle name="Calculation 3 3 2 6 8" xfId="11521"/>
    <cellStyle name="Calculation 3 3 2 6 8 2" xfId="20146"/>
    <cellStyle name="Calculation 3 3 2 7" xfId="6085"/>
    <cellStyle name="Calculation 3 3 2 7 2" xfId="14737"/>
    <cellStyle name="Calculation 3 3 2 8" xfId="6620"/>
    <cellStyle name="Calculation 3 3 2 8 2" xfId="15270"/>
    <cellStyle name="Calculation 3 3 2 9" xfId="4629"/>
    <cellStyle name="Calculation 3 3 2 9 2" xfId="13290"/>
    <cellStyle name="Calculation 3 3 2 9 2 2" xfId="34287"/>
    <cellStyle name="Calculation 3 3 2 9 2 3" xfId="26833"/>
    <cellStyle name="Calculation 3 3 2 9 3" xfId="31898"/>
    <cellStyle name="Calculation 3 3 2 9 4" xfId="24485"/>
    <cellStyle name="Calculation 3 3 3" xfId="1722"/>
    <cellStyle name="Calculation 3 3 3 2" xfId="6091"/>
    <cellStyle name="Calculation 3 3 3 2 2" xfId="14743"/>
    <cellStyle name="Calculation 3 3 3 3" xfId="6615"/>
    <cellStyle name="Calculation 3 3 3 3 2" xfId="15267"/>
    <cellStyle name="Calculation 3 3 3 4" xfId="6157"/>
    <cellStyle name="Calculation 3 3 3 4 2" xfId="14809"/>
    <cellStyle name="Calculation 3 3 3 4 2 2" xfId="34882"/>
    <cellStyle name="Calculation 3 3 3 4 2 3" xfId="27422"/>
    <cellStyle name="Calculation 3 3 3 4 3" xfId="32490"/>
    <cellStyle name="Calculation 3 3 3 4 4" xfId="25074"/>
    <cellStyle name="Calculation 3 3 3 5" xfId="9775"/>
    <cellStyle name="Calculation 3 3 3 5 2" xfId="18402"/>
    <cellStyle name="Calculation 3 3 3 6" xfId="4812"/>
    <cellStyle name="Calculation 3 3 3 6 2" xfId="13473"/>
    <cellStyle name="Calculation 3 3 3 7" xfId="7742"/>
    <cellStyle name="Calculation 3 3 3 7 2" xfId="16380"/>
    <cellStyle name="Calculation 3 3 3 8" xfId="11158"/>
    <cellStyle name="Calculation 3 3 3 8 2" xfId="19784"/>
    <cellStyle name="Calculation 3 3 4" xfId="1723"/>
    <cellStyle name="Calculation 3 3 4 2" xfId="6092"/>
    <cellStyle name="Calculation 3 3 4 2 2" xfId="14744"/>
    <cellStyle name="Calculation 3 3 4 3" xfId="6614"/>
    <cellStyle name="Calculation 3 3 4 3 2" xfId="15266"/>
    <cellStyle name="Calculation 3 3 4 4" xfId="6158"/>
    <cellStyle name="Calculation 3 3 4 4 2" xfId="14810"/>
    <cellStyle name="Calculation 3 3 4 4 2 2" xfId="34883"/>
    <cellStyle name="Calculation 3 3 4 4 2 3" xfId="27423"/>
    <cellStyle name="Calculation 3 3 4 4 3" xfId="32491"/>
    <cellStyle name="Calculation 3 3 4 4 4" xfId="25075"/>
    <cellStyle name="Calculation 3 3 4 5" xfId="9774"/>
    <cellStyle name="Calculation 3 3 4 5 2" xfId="18401"/>
    <cellStyle name="Calculation 3 3 4 6" xfId="5151"/>
    <cellStyle name="Calculation 3 3 4 6 2" xfId="13810"/>
    <cellStyle name="Calculation 3 3 4 7" xfId="12065"/>
    <cellStyle name="Calculation 3 3 4 7 2" xfId="20689"/>
    <cellStyle name="Calculation 3 3 4 8" xfId="10192"/>
    <cellStyle name="Calculation 3 3 4 8 2" xfId="18819"/>
    <cellStyle name="Calculation 3 3 5" xfId="1724"/>
    <cellStyle name="Calculation 3 3 5 2" xfId="6093"/>
    <cellStyle name="Calculation 3 3 5 2 2" xfId="14745"/>
    <cellStyle name="Calculation 3 3 5 3" xfId="4852"/>
    <cellStyle name="Calculation 3 3 5 3 2" xfId="13513"/>
    <cellStyle name="Calculation 3 3 5 4" xfId="5272"/>
    <cellStyle name="Calculation 3 3 5 4 2" xfId="13931"/>
    <cellStyle name="Calculation 3 3 5 4 2 2" xfId="34534"/>
    <cellStyle name="Calculation 3 3 5 4 2 3" xfId="27077"/>
    <cellStyle name="Calculation 3 3 5 4 3" xfId="32143"/>
    <cellStyle name="Calculation 3 3 5 4 4" xfId="24729"/>
    <cellStyle name="Calculation 3 3 5 5" xfId="9199"/>
    <cellStyle name="Calculation 3 3 5 5 2" xfId="17827"/>
    <cellStyle name="Calculation 3 3 5 6" xfId="10457"/>
    <cellStyle name="Calculation 3 3 5 6 2" xfId="19084"/>
    <cellStyle name="Calculation 3 3 5 7" xfId="12064"/>
    <cellStyle name="Calculation 3 3 5 7 2" xfId="20688"/>
    <cellStyle name="Calculation 3 3 5 8" xfId="12464"/>
    <cellStyle name="Calculation 3 3 5 8 2" xfId="21088"/>
    <cellStyle name="Calculation 3 3 6" xfId="1725"/>
    <cellStyle name="Calculation 3 3 6 2" xfId="6094"/>
    <cellStyle name="Calculation 3 3 6 2 2" xfId="14746"/>
    <cellStyle name="Calculation 3 3 6 3" xfId="6613"/>
    <cellStyle name="Calculation 3 3 6 3 2" xfId="15265"/>
    <cellStyle name="Calculation 3 3 6 4" xfId="8091"/>
    <cellStyle name="Calculation 3 3 6 4 2" xfId="16729"/>
    <cellStyle name="Calculation 3 3 6 4 2 2" xfId="35583"/>
    <cellStyle name="Calculation 3 3 6 4 2 3" xfId="28116"/>
    <cellStyle name="Calculation 3 3 6 4 3" xfId="33194"/>
    <cellStyle name="Calculation 3 3 6 4 4" xfId="25768"/>
    <cellStyle name="Calculation 3 3 6 5" xfId="9773"/>
    <cellStyle name="Calculation 3 3 6 5 2" xfId="18400"/>
    <cellStyle name="Calculation 3 3 6 6" xfId="8994"/>
    <cellStyle name="Calculation 3 3 6 6 2" xfId="17622"/>
    <cellStyle name="Calculation 3 3 6 7" xfId="11637"/>
    <cellStyle name="Calculation 3 3 6 7 2" xfId="20262"/>
    <cellStyle name="Calculation 3 3 6 8" xfId="12465"/>
    <cellStyle name="Calculation 3 3 6 8 2" xfId="21089"/>
    <cellStyle name="Calculation 3 3 7" xfId="1726"/>
    <cellStyle name="Calculation 3 3 7 2" xfId="6095"/>
    <cellStyle name="Calculation 3 3 7 2 2" xfId="14747"/>
    <cellStyle name="Calculation 3 3 7 3" xfId="6612"/>
    <cellStyle name="Calculation 3 3 7 3 2" xfId="15264"/>
    <cellStyle name="Calculation 3 3 7 4" xfId="9736"/>
    <cellStyle name="Calculation 3 3 7 4 2" xfId="18363"/>
    <cellStyle name="Calculation 3 3 7 4 2 2" xfId="35922"/>
    <cellStyle name="Calculation 3 3 7 4 2 3" xfId="28440"/>
    <cellStyle name="Calculation 3 3 7 4 3" xfId="33529"/>
    <cellStyle name="Calculation 3 3 7 4 4" xfId="26094"/>
    <cellStyle name="Calculation 3 3 7 5" xfId="9772"/>
    <cellStyle name="Calculation 3 3 7 5 2" xfId="18399"/>
    <cellStyle name="Calculation 3 3 7 6" xfId="11170"/>
    <cellStyle name="Calculation 3 3 7 6 2" xfId="19795"/>
    <cellStyle name="Calculation 3 3 7 7" xfId="12063"/>
    <cellStyle name="Calculation 3 3 7 7 2" xfId="20687"/>
    <cellStyle name="Calculation 3 3 7 8" xfId="10336"/>
    <cellStyle name="Calculation 3 3 7 8 2" xfId="18963"/>
    <cellStyle name="Calculation 3 3 8" xfId="6084"/>
    <cellStyle name="Calculation 3 3 8 2" xfId="14736"/>
    <cellStyle name="Calculation 3 3 9" xfId="6621"/>
    <cellStyle name="Calculation 3 3 9 2" xfId="15271"/>
    <cellStyle name="Calculation 3 4" xfId="1727"/>
    <cellStyle name="Calculation 3 4 10" xfId="4851"/>
    <cellStyle name="Calculation 3 4 10 2" xfId="13512"/>
    <cellStyle name="Calculation 3 4 11" xfId="9731"/>
    <cellStyle name="Calculation 3 4 11 2" xfId="18359"/>
    <cellStyle name="Calculation 3 4 11 2 2" xfId="35919"/>
    <cellStyle name="Calculation 3 4 11 2 3" xfId="28437"/>
    <cellStyle name="Calculation 3 4 11 3" xfId="33525"/>
    <cellStyle name="Calculation 3 4 11 4" xfId="26090"/>
    <cellStyle name="Calculation 3 4 12" xfId="9200"/>
    <cellStyle name="Calculation 3 4 12 2" xfId="17828"/>
    <cellStyle name="Calculation 3 4 13" xfId="11165"/>
    <cellStyle name="Calculation 3 4 13 2" xfId="19791"/>
    <cellStyle name="Calculation 3 4 14" xfId="12062"/>
    <cellStyle name="Calculation 3 4 14 2" xfId="20686"/>
    <cellStyle name="Calculation 3 4 15" xfId="10334"/>
    <cellStyle name="Calculation 3 4 15 2" xfId="18961"/>
    <cellStyle name="Calculation 3 4 2" xfId="1728"/>
    <cellStyle name="Calculation 3 4 2 2" xfId="6097"/>
    <cellStyle name="Calculation 3 4 2 2 2" xfId="14749"/>
    <cellStyle name="Calculation 3 4 2 3" xfId="6611"/>
    <cellStyle name="Calculation 3 4 2 3 2" xfId="15263"/>
    <cellStyle name="Calculation 3 4 2 4" xfId="4631"/>
    <cellStyle name="Calculation 3 4 2 4 2" xfId="13292"/>
    <cellStyle name="Calculation 3 4 2 4 2 2" xfId="34289"/>
    <cellStyle name="Calculation 3 4 2 4 2 3" xfId="26835"/>
    <cellStyle name="Calculation 3 4 2 4 3" xfId="31900"/>
    <cellStyle name="Calculation 3 4 2 4 4" xfId="24487"/>
    <cellStyle name="Calculation 3 4 2 5" xfId="9771"/>
    <cellStyle name="Calculation 3 4 2 5 2" xfId="18398"/>
    <cellStyle name="Calculation 3 4 2 6" xfId="6529"/>
    <cellStyle name="Calculation 3 4 2 6 2" xfId="15181"/>
    <cellStyle name="Calculation 3 4 2 7" xfId="11638"/>
    <cellStyle name="Calculation 3 4 2 7 2" xfId="20263"/>
    <cellStyle name="Calculation 3 4 2 8" xfId="5904"/>
    <cellStyle name="Calculation 3 4 2 8 2" xfId="14556"/>
    <cellStyle name="Calculation 3 4 3" xfId="1729"/>
    <cellStyle name="Calculation 3 4 3 2" xfId="6098"/>
    <cellStyle name="Calculation 3 4 3 2 2" xfId="14750"/>
    <cellStyle name="Calculation 3 4 3 3" xfId="6610"/>
    <cellStyle name="Calculation 3 4 3 3 2" xfId="15262"/>
    <cellStyle name="Calculation 3 4 3 4" xfId="6159"/>
    <cellStyle name="Calculation 3 4 3 4 2" xfId="14811"/>
    <cellStyle name="Calculation 3 4 3 4 2 2" xfId="34884"/>
    <cellStyle name="Calculation 3 4 3 4 2 3" xfId="27424"/>
    <cellStyle name="Calculation 3 4 3 4 3" xfId="32492"/>
    <cellStyle name="Calculation 3 4 3 4 4" xfId="25076"/>
    <cellStyle name="Calculation 3 4 3 5" xfId="9770"/>
    <cellStyle name="Calculation 3 4 3 5 2" xfId="18397"/>
    <cellStyle name="Calculation 3 4 3 6" xfId="8241"/>
    <cellStyle name="Calculation 3 4 3 6 2" xfId="16879"/>
    <cellStyle name="Calculation 3 4 3 7" xfId="12061"/>
    <cellStyle name="Calculation 3 4 3 7 2" xfId="20685"/>
    <cellStyle name="Calculation 3 4 3 8" xfId="10191"/>
    <cellStyle name="Calculation 3 4 3 8 2" xfId="18818"/>
    <cellStyle name="Calculation 3 4 4" xfId="1730"/>
    <cellStyle name="Calculation 3 4 4 2" xfId="6099"/>
    <cellStyle name="Calculation 3 4 4 2 2" xfId="14751"/>
    <cellStyle name="Calculation 3 4 4 3" xfId="6609"/>
    <cellStyle name="Calculation 3 4 4 3 2" xfId="15261"/>
    <cellStyle name="Calculation 3 4 4 4" xfId="7716"/>
    <cellStyle name="Calculation 3 4 4 4 2" xfId="16354"/>
    <cellStyle name="Calculation 3 4 4 4 2 2" xfId="35454"/>
    <cellStyle name="Calculation 3 4 4 4 2 3" xfId="27991"/>
    <cellStyle name="Calculation 3 4 4 4 3" xfId="33068"/>
    <cellStyle name="Calculation 3 4 4 4 4" xfId="25643"/>
    <cellStyle name="Calculation 3 4 4 5" xfId="5161"/>
    <cellStyle name="Calculation 3 4 4 5 2" xfId="13820"/>
    <cellStyle name="Calculation 3 4 4 6" xfId="9098"/>
    <cellStyle name="Calculation 3 4 4 6 2" xfId="17726"/>
    <cellStyle name="Calculation 3 4 4 7" xfId="12060"/>
    <cellStyle name="Calculation 3 4 4 7 2" xfId="20684"/>
    <cellStyle name="Calculation 3 4 4 8" xfId="12418"/>
    <cellStyle name="Calculation 3 4 4 8 2" xfId="21042"/>
    <cellStyle name="Calculation 3 4 5" xfId="1731"/>
    <cellStyle name="Calculation 3 4 5 2" xfId="6100"/>
    <cellStyle name="Calculation 3 4 5 2 2" xfId="14752"/>
    <cellStyle name="Calculation 3 4 5 3" xfId="6608"/>
    <cellStyle name="Calculation 3 4 5 3 2" xfId="15260"/>
    <cellStyle name="Calculation 3 4 5 4" xfId="9738"/>
    <cellStyle name="Calculation 3 4 5 4 2" xfId="18365"/>
    <cellStyle name="Calculation 3 4 5 4 2 2" xfId="35924"/>
    <cellStyle name="Calculation 3 4 5 4 2 3" xfId="28442"/>
    <cellStyle name="Calculation 3 4 5 4 3" xfId="33531"/>
    <cellStyle name="Calculation 3 4 5 4 4" xfId="26096"/>
    <cellStyle name="Calculation 3 4 5 5" xfId="9769"/>
    <cellStyle name="Calculation 3 4 5 5 2" xfId="18396"/>
    <cellStyle name="Calculation 3 4 5 6" xfId="11172"/>
    <cellStyle name="Calculation 3 4 5 6 2" xfId="19797"/>
    <cellStyle name="Calculation 3 4 5 7" xfId="12059"/>
    <cellStyle name="Calculation 3 4 5 7 2" xfId="20683"/>
    <cellStyle name="Calculation 3 4 5 8" xfId="12606"/>
    <cellStyle name="Calculation 3 4 5 8 2" xfId="21229"/>
    <cellStyle name="Calculation 3 4 6" xfId="1732"/>
    <cellStyle name="Calculation 3 4 6 2" xfId="6101"/>
    <cellStyle name="Calculation 3 4 6 2 2" xfId="14753"/>
    <cellStyle name="Calculation 3 4 6 3" xfId="4850"/>
    <cellStyle name="Calculation 3 4 6 3 2" xfId="13511"/>
    <cellStyle name="Calculation 3 4 6 4" xfId="9734"/>
    <cellStyle name="Calculation 3 4 6 4 2" xfId="18362"/>
    <cellStyle name="Calculation 3 4 6 4 2 2" xfId="35921"/>
    <cellStyle name="Calculation 3 4 6 4 2 3" xfId="28439"/>
    <cellStyle name="Calculation 3 4 6 4 3" xfId="33527"/>
    <cellStyle name="Calculation 3 4 6 4 4" xfId="26092"/>
    <cellStyle name="Calculation 3 4 6 5" xfId="9768"/>
    <cellStyle name="Calculation 3 4 6 5 2" xfId="18395"/>
    <cellStyle name="Calculation 3 4 6 6" xfId="11168"/>
    <cellStyle name="Calculation 3 4 6 6 2" xfId="19794"/>
    <cellStyle name="Calculation 3 4 6 7" xfId="12058"/>
    <cellStyle name="Calculation 3 4 6 7 2" xfId="20682"/>
    <cellStyle name="Calculation 3 4 6 8" xfId="10335"/>
    <cellStyle name="Calculation 3 4 6 8 2" xfId="18962"/>
    <cellStyle name="Calculation 3 4 7" xfId="1733"/>
    <cellStyle name="Calculation 3 4 7 2" xfId="6102"/>
    <cellStyle name="Calculation 3 4 7 2 2" xfId="14754"/>
    <cellStyle name="Calculation 3 4 7 3" xfId="6607"/>
    <cellStyle name="Calculation 3 4 7 3 2" xfId="15259"/>
    <cellStyle name="Calculation 3 4 7 4" xfId="9730"/>
    <cellStyle name="Calculation 3 4 7 4 2" xfId="18358"/>
    <cellStyle name="Calculation 3 4 7 4 2 2" xfId="35918"/>
    <cellStyle name="Calculation 3 4 7 4 2 3" xfId="28436"/>
    <cellStyle name="Calculation 3 4 7 4 3" xfId="33524"/>
    <cellStyle name="Calculation 3 4 7 4 4" xfId="26089"/>
    <cellStyle name="Calculation 3 4 7 5" xfId="9201"/>
    <cellStyle name="Calculation 3 4 7 5 2" xfId="17829"/>
    <cellStyle name="Calculation 3 4 7 6" xfId="11164"/>
    <cellStyle name="Calculation 3 4 7 6 2" xfId="19790"/>
    <cellStyle name="Calculation 3 4 7 7" xfId="8866"/>
    <cellStyle name="Calculation 3 4 7 7 2" xfId="17494"/>
    <cellStyle name="Calculation 3 4 7 8" xfId="10717"/>
    <cellStyle name="Calculation 3 4 7 8 2" xfId="19343"/>
    <cellStyle name="Calculation 3 4 8" xfId="1734"/>
    <cellStyle name="Calculation 3 4 8 2" xfId="6103"/>
    <cellStyle name="Calculation 3 4 8 2 2" xfId="14755"/>
    <cellStyle name="Calculation 3 4 8 3" xfId="6606"/>
    <cellStyle name="Calculation 3 4 8 3 2" xfId="15258"/>
    <cellStyle name="Calculation 3 4 8 4" xfId="6160"/>
    <cellStyle name="Calculation 3 4 8 4 2" xfId="14812"/>
    <cellStyle name="Calculation 3 4 8 4 2 2" xfId="34885"/>
    <cellStyle name="Calculation 3 4 8 4 2 3" xfId="27425"/>
    <cellStyle name="Calculation 3 4 8 4 3" xfId="32493"/>
    <cellStyle name="Calculation 3 4 8 4 4" xfId="25077"/>
    <cellStyle name="Calculation 3 4 8 5" xfId="9767"/>
    <cellStyle name="Calculation 3 4 8 5 2" xfId="18394"/>
    <cellStyle name="Calculation 3 4 8 6" xfId="9266"/>
    <cellStyle name="Calculation 3 4 8 6 2" xfId="17894"/>
    <cellStyle name="Calculation 3 4 8 7" xfId="12057"/>
    <cellStyle name="Calculation 3 4 8 7 2" xfId="20681"/>
    <cellStyle name="Calculation 3 4 8 8" xfId="11159"/>
    <cellStyle name="Calculation 3 4 8 8 2" xfId="19785"/>
    <cellStyle name="Calculation 3 4 9" xfId="6096"/>
    <cellStyle name="Calculation 3 4 9 2" xfId="14748"/>
    <cellStyle name="Calculation 3 5" xfId="1735"/>
    <cellStyle name="Calculation 3 5 2" xfId="6104"/>
    <cellStyle name="Calculation 3 5 2 2" xfId="14756"/>
    <cellStyle name="Calculation 3 5 3" xfId="4849"/>
    <cellStyle name="Calculation 3 5 3 2" xfId="13510"/>
    <cellStyle name="Calculation 3 5 4" xfId="4632"/>
    <cellStyle name="Calculation 3 5 4 2" xfId="13293"/>
    <cellStyle name="Calculation 3 5 4 2 2" xfId="34290"/>
    <cellStyle name="Calculation 3 5 4 2 3" xfId="26836"/>
    <cellStyle name="Calculation 3 5 4 3" xfId="31901"/>
    <cellStyle name="Calculation 3 5 4 4" xfId="24488"/>
    <cellStyle name="Calculation 3 5 5" xfId="9766"/>
    <cellStyle name="Calculation 3 5 5 2" xfId="18393"/>
    <cellStyle name="Calculation 3 5 6" xfId="6530"/>
    <cellStyle name="Calculation 3 5 6 2" xfId="15182"/>
    <cellStyle name="Calculation 3 5 7" xfId="12056"/>
    <cellStyle name="Calculation 3 5 7 2" xfId="20680"/>
    <cellStyle name="Calculation 3 5 8" xfId="8053"/>
    <cellStyle name="Calculation 3 5 8 2" xfId="16691"/>
    <cellStyle name="Calculation 3 6" xfId="1736"/>
    <cellStyle name="Calculation 3 6 2" xfId="6105"/>
    <cellStyle name="Calculation 3 6 2 2" xfId="14757"/>
    <cellStyle name="Calculation 3 6 3" xfId="4848"/>
    <cellStyle name="Calculation 3 6 3 2" xfId="13509"/>
    <cellStyle name="Calculation 3 6 4" xfId="9737"/>
    <cellStyle name="Calculation 3 6 4 2" xfId="18364"/>
    <cellStyle name="Calculation 3 6 4 2 2" xfId="35923"/>
    <cellStyle name="Calculation 3 6 4 2 3" xfId="28441"/>
    <cellStyle name="Calculation 3 6 4 3" xfId="33530"/>
    <cellStyle name="Calculation 3 6 4 4" xfId="26095"/>
    <cellStyle name="Calculation 3 6 5" xfId="9202"/>
    <cellStyle name="Calculation 3 6 5 2" xfId="17830"/>
    <cellStyle name="Calculation 3 6 6" xfId="11171"/>
    <cellStyle name="Calculation 3 6 6 2" xfId="19796"/>
    <cellStyle name="Calculation 3 6 7" xfId="11639"/>
    <cellStyle name="Calculation 3 6 7 2" xfId="20264"/>
    <cellStyle name="Calculation 3 6 8" xfId="12605"/>
    <cellStyle name="Calculation 3 6 8 2" xfId="21228"/>
    <cellStyle name="Calculation 3 7" xfId="1737"/>
    <cellStyle name="Calculation 3 7 2" xfId="6106"/>
    <cellStyle name="Calculation 3 7 2 2" xfId="14758"/>
    <cellStyle name="Calculation 3 7 3" xfId="4847"/>
    <cellStyle name="Calculation 3 7 3 2" xfId="13508"/>
    <cellStyle name="Calculation 3 7 4" xfId="9732"/>
    <cellStyle name="Calculation 3 7 4 2" xfId="18360"/>
    <cellStyle name="Calculation 3 7 4 2 2" xfId="35920"/>
    <cellStyle name="Calculation 3 7 4 2 3" xfId="28438"/>
    <cellStyle name="Calculation 3 7 4 3" xfId="33526"/>
    <cellStyle name="Calculation 3 7 4 4" xfId="26091"/>
    <cellStyle name="Calculation 3 7 5" xfId="9765"/>
    <cellStyle name="Calculation 3 7 5 2" xfId="18392"/>
    <cellStyle name="Calculation 3 7 6" xfId="11166"/>
    <cellStyle name="Calculation 3 7 6 2" xfId="19792"/>
    <cellStyle name="Calculation 3 7 7" xfId="12055"/>
    <cellStyle name="Calculation 3 7 7 2" xfId="20679"/>
    <cellStyle name="Calculation 3 7 8" xfId="11422"/>
    <cellStyle name="Calculation 3 7 8 2" xfId="20047"/>
    <cellStyle name="Calculation 3 8" xfId="1738"/>
    <cellStyle name="Calculation 3 8 2" xfId="6107"/>
    <cellStyle name="Calculation 3 8 2 2" xfId="14759"/>
    <cellStyle name="Calculation 3 8 3" xfId="6605"/>
    <cellStyle name="Calculation 3 8 3 2" xfId="15257"/>
    <cellStyle name="Calculation 3 8 4" xfId="4633"/>
    <cellStyle name="Calculation 3 8 4 2" xfId="13294"/>
    <cellStyle name="Calculation 3 8 4 2 2" xfId="34291"/>
    <cellStyle name="Calculation 3 8 4 2 3" xfId="26837"/>
    <cellStyle name="Calculation 3 8 4 3" xfId="31902"/>
    <cellStyle name="Calculation 3 8 4 4" xfId="24489"/>
    <cellStyle name="Calculation 3 8 5" xfId="9764"/>
    <cellStyle name="Calculation 3 8 5 2" xfId="18391"/>
    <cellStyle name="Calculation 3 8 6" xfId="4813"/>
    <cellStyle name="Calculation 3 8 6 2" xfId="13474"/>
    <cellStyle name="Calculation 3 8 7" xfId="12054"/>
    <cellStyle name="Calculation 3 8 7 2" xfId="20678"/>
    <cellStyle name="Calculation 3 8 8" xfId="11160"/>
    <cellStyle name="Calculation 3 8 8 2" xfId="19786"/>
    <cellStyle name="Calculation 3 9" xfId="1739"/>
    <cellStyle name="Calculation 3 9 2" xfId="6108"/>
    <cellStyle name="Calculation 3 9 2 2" xfId="14760"/>
    <cellStyle name="Calculation 3 9 3" xfId="6604"/>
    <cellStyle name="Calculation 3 9 3 2" xfId="15256"/>
    <cellStyle name="Calculation 3 9 4" xfId="4634"/>
    <cellStyle name="Calculation 3 9 4 2" xfId="13295"/>
    <cellStyle name="Calculation 3 9 4 2 2" xfId="34292"/>
    <cellStyle name="Calculation 3 9 4 2 3" xfId="26838"/>
    <cellStyle name="Calculation 3 9 4 3" xfId="31903"/>
    <cellStyle name="Calculation 3 9 4 4" xfId="24490"/>
    <cellStyle name="Calculation 3 9 5" xfId="7861"/>
    <cellStyle name="Calculation 3 9 5 2" xfId="16499"/>
    <cellStyle name="Calculation 3 9 6" xfId="9265"/>
    <cellStyle name="Calculation 3 9 6 2" xfId="17893"/>
    <cellStyle name="Calculation 3 9 7" xfId="11640"/>
    <cellStyle name="Calculation 3 9 7 2" xfId="20265"/>
    <cellStyle name="Calculation 3 9 8" xfId="5182"/>
    <cellStyle name="Calculation 3 9 8 2" xfId="13841"/>
    <cellStyle name="Calculation 4" xfId="1740"/>
    <cellStyle name="Calculation 4 10" xfId="4846"/>
    <cellStyle name="Calculation 4 10 2" xfId="13507"/>
    <cellStyle name="Calculation 4 11" xfId="7714"/>
    <cellStyle name="Calculation 4 11 2" xfId="16352"/>
    <cellStyle name="Calculation 4 11 2 2" xfId="35452"/>
    <cellStyle name="Calculation 4 11 2 3" xfId="27989"/>
    <cellStyle name="Calculation 4 11 3" xfId="33066"/>
    <cellStyle name="Calculation 4 11 4" xfId="25641"/>
    <cellStyle name="Calculation 4 12" xfId="9763"/>
    <cellStyle name="Calculation 4 12 2" xfId="18390"/>
    <cellStyle name="Calculation 4 13" xfId="7895"/>
    <cellStyle name="Calculation 4 13 2" xfId="16533"/>
    <cellStyle name="Calculation 4 14" xfId="12053"/>
    <cellStyle name="Calculation 4 14 2" xfId="20677"/>
    <cellStyle name="Calculation 4 15" xfId="12416"/>
    <cellStyle name="Calculation 4 15 2" xfId="21040"/>
    <cellStyle name="Calculation 4 2" xfId="1741"/>
    <cellStyle name="Calculation 4 2 10" xfId="9762"/>
    <cellStyle name="Calculation 4 2 10 2" xfId="18389"/>
    <cellStyle name="Calculation 4 2 11" xfId="5348"/>
    <cellStyle name="Calculation 4 2 11 2" xfId="14007"/>
    <cellStyle name="Calculation 4 2 12" xfId="12052"/>
    <cellStyle name="Calculation 4 2 12 2" xfId="20676"/>
    <cellStyle name="Calculation 4 2 13" xfId="10388"/>
    <cellStyle name="Calculation 4 2 13 2" xfId="19015"/>
    <cellStyle name="Calculation 4 2 2" xfId="1742"/>
    <cellStyle name="Calculation 4 2 2 2" xfId="6111"/>
    <cellStyle name="Calculation 4 2 2 2 2" xfId="14763"/>
    <cellStyle name="Calculation 4 2 2 3" xfId="6602"/>
    <cellStyle name="Calculation 4 2 2 3 2" xfId="15254"/>
    <cellStyle name="Calculation 4 2 2 4" xfId="6162"/>
    <cellStyle name="Calculation 4 2 2 4 2" xfId="14814"/>
    <cellStyle name="Calculation 4 2 2 4 2 2" xfId="34887"/>
    <cellStyle name="Calculation 4 2 2 4 2 3" xfId="27427"/>
    <cellStyle name="Calculation 4 2 2 4 3" xfId="32495"/>
    <cellStyle name="Calculation 4 2 2 4 4" xfId="25079"/>
    <cellStyle name="Calculation 4 2 2 5" xfId="9203"/>
    <cellStyle name="Calculation 4 2 2 5 2" xfId="17831"/>
    <cellStyle name="Calculation 4 2 2 6" xfId="6531"/>
    <cellStyle name="Calculation 4 2 2 6 2" xfId="15183"/>
    <cellStyle name="Calculation 4 2 2 7" xfId="9047"/>
    <cellStyle name="Calculation 4 2 2 7 2" xfId="17675"/>
    <cellStyle name="Calculation 4 2 2 8" xfId="9463"/>
    <cellStyle name="Calculation 4 2 2 8 2" xfId="18091"/>
    <cellStyle name="Calculation 4 2 3" xfId="1743"/>
    <cellStyle name="Calculation 4 2 3 2" xfId="6112"/>
    <cellStyle name="Calculation 4 2 3 2 2" xfId="14764"/>
    <cellStyle name="Calculation 4 2 3 3" xfId="4845"/>
    <cellStyle name="Calculation 4 2 3 3 2" xfId="13506"/>
    <cellStyle name="Calculation 4 2 3 4" xfId="7715"/>
    <cellStyle name="Calculation 4 2 3 4 2" xfId="16353"/>
    <cellStyle name="Calculation 4 2 3 4 2 2" xfId="35453"/>
    <cellStyle name="Calculation 4 2 3 4 2 3" xfId="27990"/>
    <cellStyle name="Calculation 4 2 3 4 3" xfId="33067"/>
    <cellStyle name="Calculation 4 2 3 4 4" xfId="25642"/>
    <cellStyle name="Calculation 4 2 3 5" xfId="9761"/>
    <cellStyle name="Calculation 4 2 3 5 2" xfId="18388"/>
    <cellStyle name="Calculation 4 2 3 6" xfId="10130"/>
    <cellStyle name="Calculation 4 2 3 6 2" xfId="18757"/>
    <cellStyle name="Calculation 4 2 3 7" xfId="12051"/>
    <cellStyle name="Calculation 4 2 3 7 2" xfId="20675"/>
    <cellStyle name="Calculation 4 2 3 8" xfId="11537"/>
    <cellStyle name="Calculation 4 2 3 8 2" xfId="20162"/>
    <cellStyle name="Calculation 4 2 4" xfId="1744"/>
    <cellStyle name="Calculation 4 2 4 2" xfId="6113"/>
    <cellStyle name="Calculation 4 2 4 2 2" xfId="14765"/>
    <cellStyle name="Calculation 4 2 4 3" xfId="6601"/>
    <cellStyle name="Calculation 4 2 4 3 2" xfId="15253"/>
    <cellStyle name="Calculation 4 2 4 4" xfId="7717"/>
    <cellStyle name="Calculation 4 2 4 4 2" xfId="16355"/>
    <cellStyle name="Calculation 4 2 4 4 2 2" xfId="35455"/>
    <cellStyle name="Calculation 4 2 4 4 2 3" xfId="27992"/>
    <cellStyle name="Calculation 4 2 4 4 3" xfId="33069"/>
    <cellStyle name="Calculation 4 2 4 4 4" xfId="25644"/>
    <cellStyle name="Calculation 4 2 4 5" xfId="9760"/>
    <cellStyle name="Calculation 4 2 4 5 2" xfId="18387"/>
    <cellStyle name="Calculation 4 2 4 6" xfId="10132"/>
    <cellStyle name="Calculation 4 2 4 6 2" xfId="18759"/>
    <cellStyle name="Calculation 4 2 4 7" xfId="12050"/>
    <cellStyle name="Calculation 4 2 4 7 2" xfId="20674"/>
    <cellStyle name="Calculation 4 2 4 8" xfId="10669"/>
    <cellStyle name="Calculation 4 2 4 8 2" xfId="19295"/>
    <cellStyle name="Calculation 4 2 5" xfId="1745"/>
    <cellStyle name="Calculation 4 2 5 2" xfId="6114"/>
    <cellStyle name="Calculation 4 2 5 2 2" xfId="14766"/>
    <cellStyle name="Calculation 4 2 5 3" xfId="6600"/>
    <cellStyle name="Calculation 4 2 5 3 2" xfId="15252"/>
    <cellStyle name="Calculation 4 2 5 4" xfId="4635"/>
    <cellStyle name="Calculation 4 2 5 4 2" xfId="13296"/>
    <cellStyle name="Calculation 4 2 5 4 2 2" xfId="34293"/>
    <cellStyle name="Calculation 4 2 5 4 2 3" xfId="26839"/>
    <cellStyle name="Calculation 4 2 5 4 3" xfId="31904"/>
    <cellStyle name="Calculation 4 2 5 4 4" xfId="24491"/>
    <cellStyle name="Calculation 4 2 5 5" xfId="9204"/>
    <cellStyle name="Calculation 4 2 5 5 2" xfId="17832"/>
    <cellStyle name="Calculation 4 2 5 6" xfId="7841"/>
    <cellStyle name="Calculation 4 2 5 6 2" xfId="16479"/>
    <cellStyle name="Calculation 4 2 5 7" xfId="11641"/>
    <cellStyle name="Calculation 4 2 5 7 2" xfId="20266"/>
    <cellStyle name="Calculation 4 2 5 8" xfId="11161"/>
    <cellStyle name="Calculation 4 2 5 8 2" xfId="19787"/>
    <cellStyle name="Calculation 4 2 6" xfId="1746"/>
    <cellStyle name="Calculation 4 2 6 2" xfId="6115"/>
    <cellStyle name="Calculation 4 2 6 2 2" xfId="14767"/>
    <cellStyle name="Calculation 4 2 6 3" xfId="4844"/>
    <cellStyle name="Calculation 4 2 6 3 2" xfId="13505"/>
    <cellStyle name="Calculation 4 2 6 4" xfId="6163"/>
    <cellStyle name="Calculation 4 2 6 4 2" xfId="14815"/>
    <cellStyle name="Calculation 4 2 6 4 2 2" xfId="34888"/>
    <cellStyle name="Calculation 4 2 6 4 2 3" xfId="27428"/>
    <cellStyle name="Calculation 4 2 6 4 3" xfId="32496"/>
    <cellStyle name="Calculation 4 2 6 4 4" xfId="25080"/>
    <cellStyle name="Calculation 4 2 6 5" xfId="9759"/>
    <cellStyle name="Calculation 4 2 6 5 2" xfId="18386"/>
    <cellStyle name="Calculation 4 2 6 6" xfId="6532"/>
    <cellStyle name="Calculation 4 2 6 6 2" xfId="15184"/>
    <cellStyle name="Calculation 4 2 6 7" xfId="12049"/>
    <cellStyle name="Calculation 4 2 6 7 2" xfId="20673"/>
    <cellStyle name="Calculation 4 2 6 8" xfId="5903"/>
    <cellStyle name="Calculation 4 2 6 8 2" xfId="14555"/>
    <cellStyle name="Calculation 4 2 7" xfId="6110"/>
    <cellStyle name="Calculation 4 2 7 2" xfId="14762"/>
    <cellStyle name="Calculation 4 2 8" xfId="6603"/>
    <cellStyle name="Calculation 4 2 8 2" xfId="15255"/>
    <cellStyle name="Calculation 4 2 9" xfId="6161"/>
    <cellStyle name="Calculation 4 2 9 2" xfId="14813"/>
    <cellStyle name="Calculation 4 2 9 2 2" xfId="34886"/>
    <cellStyle name="Calculation 4 2 9 2 3" xfId="27426"/>
    <cellStyle name="Calculation 4 2 9 3" xfId="32494"/>
    <cellStyle name="Calculation 4 2 9 4" xfId="25078"/>
    <cellStyle name="Calculation 4 3" xfId="1747"/>
    <cellStyle name="Calculation 4 3 2" xfId="6116"/>
    <cellStyle name="Calculation 4 3 2 2" xfId="14768"/>
    <cellStyle name="Calculation 4 3 3" xfId="6599"/>
    <cellStyle name="Calculation 4 3 3 2" xfId="15251"/>
    <cellStyle name="Calculation 4 3 4" xfId="8092"/>
    <cellStyle name="Calculation 4 3 4 2" xfId="16730"/>
    <cellStyle name="Calculation 4 3 4 2 2" xfId="35584"/>
    <cellStyle name="Calculation 4 3 4 2 3" xfId="28117"/>
    <cellStyle name="Calculation 4 3 4 3" xfId="33195"/>
    <cellStyle name="Calculation 4 3 4 4" xfId="25769"/>
    <cellStyle name="Calculation 4 3 5" xfId="9758"/>
    <cellStyle name="Calculation 4 3 5 2" xfId="18385"/>
    <cellStyle name="Calculation 4 3 6" xfId="10458"/>
    <cellStyle name="Calculation 4 3 6 2" xfId="19085"/>
    <cellStyle name="Calculation 4 3 7" xfId="12048"/>
    <cellStyle name="Calculation 4 3 7 2" xfId="20672"/>
    <cellStyle name="Calculation 4 3 8" xfId="10281"/>
    <cellStyle name="Calculation 4 3 8 2" xfId="18908"/>
    <cellStyle name="Calculation 4 4" xfId="1748"/>
    <cellStyle name="Calculation 4 4 2" xfId="6117"/>
    <cellStyle name="Calculation 4 4 2 2" xfId="14769"/>
    <cellStyle name="Calculation 4 4 3" xfId="6598"/>
    <cellStyle name="Calculation 4 4 3 2" xfId="15250"/>
    <cellStyle name="Calculation 4 4 4" xfId="5067"/>
    <cellStyle name="Calculation 4 4 4 2" xfId="13726"/>
    <cellStyle name="Calculation 4 4 4 2 2" xfId="34480"/>
    <cellStyle name="Calculation 4 4 4 2 3" xfId="27023"/>
    <cellStyle name="Calculation 4 4 4 3" xfId="32089"/>
    <cellStyle name="Calculation 4 4 4 4" xfId="24675"/>
    <cellStyle name="Calculation 4 4 5" xfId="7860"/>
    <cellStyle name="Calculation 4 4 5 2" xfId="16498"/>
    <cellStyle name="Calculation 4 4 6" xfId="10131"/>
    <cellStyle name="Calculation 4 4 6 2" xfId="18758"/>
    <cellStyle name="Calculation 4 4 7" xfId="11642"/>
    <cellStyle name="Calculation 4 4 7 2" xfId="20267"/>
    <cellStyle name="Calculation 4 4 8" xfId="12417"/>
    <cellStyle name="Calculation 4 4 8 2" xfId="21041"/>
    <cellStyle name="Calculation 4 5" xfId="1749"/>
    <cellStyle name="Calculation 4 5 2" xfId="6118"/>
    <cellStyle name="Calculation 4 5 2 2" xfId="14770"/>
    <cellStyle name="Calculation 4 5 3" xfId="4843"/>
    <cellStyle name="Calculation 4 5 3 2" xfId="13504"/>
    <cellStyle name="Calculation 4 5 4" xfId="5273"/>
    <cellStyle name="Calculation 4 5 4 2" xfId="13932"/>
    <cellStyle name="Calculation 4 5 4 2 2" xfId="34535"/>
    <cellStyle name="Calculation 4 5 4 2 3" xfId="27078"/>
    <cellStyle name="Calculation 4 5 4 3" xfId="32144"/>
    <cellStyle name="Calculation 4 5 4 4" xfId="24730"/>
    <cellStyle name="Calculation 4 5 5" xfId="9757"/>
    <cellStyle name="Calculation 4 5 5 2" xfId="18384"/>
    <cellStyle name="Calculation 4 5 6" xfId="10459"/>
    <cellStyle name="Calculation 4 5 6 2" xfId="19086"/>
    <cellStyle name="Calculation 4 5 7" xfId="12047"/>
    <cellStyle name="Calculation 4 5 7 2" xfId="20671"/>
    <cellStyle name="Calculation 4 5 8" xfId="12466"/>
    <cellStyle name="Calculation 4 5 8 2" xfId="21090"/>
    <cellStyle name="Calculation 4 6" xfId="1750"/>
    <cellStyle name="Calculation 4 6 2" xfId="6119"/>
    <cellStyle name="Calculation 4 6 2 2" xfId="14771"/>
    <cellStyle name="Calculation 4 6 3" xfId="4842"/>
    <cellStyle name="Calculation 4 6 3 2" xfId="13503"/>
    <cellStyle name="Calculation 4 6 4" xfId="6164"/>
    <cellStyle name="Calculation 4 6 4 2" xfId="14816"/>
    <cellStyle name="Calculation 4 6 4 2 2" xfId="34889"/>
    <cellStyle name="Calculation 4 6 4 2 3" xfId="27429"/>
    <cellStyle name="Calculation 4 6 4 3" xfId="32497"/>
    <cellStyle name="Calculation 4 6 4 4" xfId="25081"/>
    <cellStyle name="Calculation 4 6 5" xfId="9756"/>
    <cellStyle name="Calculation 4 6 5 2" xfId="18383"/>
    <cellStyle name="Calculation 4 6 6" xfId="8242"/>
    <cellStyle name="Calculation 4 6 6 2" xfId="16880"/>
    <cellStyle name="Calculation 4 6 7" xfId="12046"/>
    <cellStyle name="Calculation 4 6 7 2" xfId="20670"/>
    <cellStyle name="Calculation 4 6 8" xfId="9018"/>
    <cellStyle name="Calculation 4 6 8 2" xfId="17646"/>
    <cellStyle name="Calculation 4 7" xfId="1751"/>
    <cellStyle name="Calculation 4 7 2" xfId="6120"/>
    <cellStyle name="Calculation 4 7 2 2" xfId="14772"/>
    <cellStyle name="Calculation 4 7 3" xfId="4365"/>
    <cellStyle name="Calculation 4 7 3 2" xfId="13026"/>
    <cellStyle name="Calculation 4 7 4" xfId="4636"/>
    <cellStyle name="Calculation 4 7 4 2" xfId="13297"/>
    <cellStyle name="Calculation 4 7 4 2 2" xfId="34294"/>
    <cellStyle name="Calculation 4 7 4 2 3" xfId="26840"/>
    <cellStyle name="Calculation 4 7 4 3" xfId="31905"/>
    <cellStyle name="Calculation 4 7 4 4" xfId="24492"/>
    <cellStyle name="Calculation 4 7 5" xfId="9205"/>
    <cellStyle name="Calculation 4 7 5 2" xfId="17833"/>
    <cellStyle name="Calculation 4 7 6" xfId="9264"/>
    <cellStyle name="Calculation 4 7 6 2" xfId="17892"/>
    <cellStyle name="Calculation 4 7 7" xfId="8865"/>
    <cellStyle name="Calculation 4 7 7 2" xfId="17493"/>
    <cellStyle name="Calculation 4 7 8" xfId="11162"/>
    <cellStyle name="Calculation 4 7 8 2" xfId="19788"/>
    <cellStyle name="Calculation 4 8" xfId="1752"/>
    <cellStyle name="Calculation 4 8 2" xfId="6121"/>
    <cellStyle name="Calculation 4 8 2 2" xfId="14773"/>
    <cellStyle name="Calculation 4 8 3" xfId="6597"/>
    <cellStyle name="Calculation 4 8 3 2" xfId="15249"/>
    <cellStyle name="Calculation 4 8 4" xfId="8093"/>
    <cellStyle name="Calculation 4 8 4 2" xfId="16731"/>
    <cellStyle name="Calculation 4 8 4 2 2" xfId="35585"/>
    <cellStyle name="Calculation 4 8 4 2 3" xfId="28118"/>
    <cellStyle name="Calculation 4 8 4 3" xfId="33196"/>
    <cellStyle name="Calculation 4 8 4 4" xfId="25770"/>
    <cellStyle name="Calculation 4 8 5" xfId="9755"/>
    <cellStyle name="Calculation 4 8 5 2" xfId="18382"/>
    <cellStyle name="Calculation 4 8 6" xfId="8993"/>
    <cellStyle name="Calculation 4 8 6 2" xfId="17621"/>
    <cellStyle name="Calculation 4 8 7" xfId="12045"/>
    <cellStyle name="Calculation 4 8 7 2" xfId="20669"/>
    <cellStyle name="Calculation 4 8 8" xfId="12467"/>
    <cellStyle name="Calculation 4 8 8 2" xfId="21091"/>
    <cellStyle name="Calculation 4 9" xfId="6109"/>
    <cellStyle name="Calculation 4 9 2" xfId="14761"/>
    <cellStyle name="Calculation 5" xfId="1753"/>
    <cellStyle name="Calculation 5 10" xfId="6165"/>
    <cellStyle name="Calculation 5 10 2" xfId="14817"/>
    <cellStyle name="Calculation 5 10 2 2" xfId="34890"/>
    <cellStyle name="Calculation 5 10 2 3" xfId="27430"/>
    <cellStyle name="Calculation 5 10 3" xfId="32498"/>
    <cellStyle name="Calculation 5 10 4" xfId="25082"/>
    <cellStyle name="Calculation 5 11" xfId="9754"/>
    <cellStyle name="Calculation 5 11 2" xfId="18381"/>
    <cellStyle name="Calculation 5 12" xfId="8243"/>
    <cellStyle name="Calculation 5 12 2" xfId="16881"/>
    <cellStyle name="Calculation 5 13" xfId="12044"/>
    <cellStyle name="Calculation 5 13 2" xfId="20668"/>
    <cellStyle name="Calculation 5 14" xfId="5902"/>
    <cellStyle name="Calculation 5 14 2" xfId="14554"/>
    <cellStyle name="Calculation 5 2" xfId="1754"/>
    <cellStyle name="Calculation 5 2 10" xfId="9206"/>
    <cellStyle name="Calculation 5 2 10 2" xfId="17834"/>
    <cellStyle name="Calculation 5 2 11" xfId="5349"/>
    <cellStyle name="Calculation 5 2 11 2" xfId="14008"/>
    <cellStyle name="Calculation 5 2 12" xfId="11643"/>
    <cellStyle name="Calculation 5 2 12 2" xfId="20268"/>
    <cellStyle name="Calculation 5 2 13" xfId="5253"/>
    <cellStyle name="Calculation 5 2 13 2" xfId="13912"/>
    <cellStyle name="Calculation 5 2 2" xfId="1755"/>
    <cellStyle name="Calculation 5 2 2 2" xfId="6124"/>
    <cellStyle name="Calculation 5 2 2 2 2" xfId="14776"/>
    <cellStyle name="Calculation 5 2 2 3" xfId="4839"/>
    <cellStyle name="Calculation 5 2 2 3 2" xfId="13500"/>
    <cellStyle name="Calculation 5 2 2 4" xfId="4637"/>
    <cellStyle name="Calculation 5 2 2 4 2" xfId="13298"/>
    <cellStyle name="Calculation 5 2 2 4 2 2" xfId="34295"/>
    <cellStyle name="Calculation 5 2 2 4 2 3" xfId="26841"/>
    <cellStyle name="Calculation 5 2 2 4 3" xfId="31906"/>
    <cellStyle name="Calculation 5 2 2 4 4" xfId="24493"/>
    <cellStyle name="Calculation 5 2 2 5" xfId="9753"/>
    <cellStyle name="Calculation 5 2 2 5 2" xfId="18380"/>
    <cellStyle name="Calculation 5 2 2 6" xfId="9263"/>
    <cellStyle name="Calculation 5 2 2 6 2" xfId="17891"/>
    <cellStyle name="Calculation 5 2 2 7" xfId="12043"/>
    <cellStyle name="Calculation 5 2 2 7 2" xfId="20667"/>
    <cellStyle name="Calculation 5 2 2 8" xfId="10190"/>
    <cellStyle name="Calculation 5 2 2 8 2" xfId="18817"/>
    <cellStyle name="Calculation 5 2 3" xfId="1756"/>
    <cellStyle name="Calculation 5 2 3 2" xfId="6125"/>
    <cellStyle name="Calculation 5 2 3 2 2" xfId="14777"/>
    <cellStyle name="Calculation 5 2 3 3" xfId="4838"/>
    <cellStyle name="Calculation 5 2 3 3 2" xfId="13499"/>
    <cellStyle name="Calculation 5 2 3 4" xfId="6167"/>
    <cellStyle name="Calculation 5 2 3 4 2" xfId="14819"/>
    <cellStyle name="Calculation 5 2 3 4 2 2" xfId="34892"/>
    <cellStyle name="Calculation 5 2 3 4 2 3" xfId="27432"/>
    <cellStyle name="Calculation 5 2 3 4 3" xfId="32500"/>
    <cellStyle name="Calculation 5 2 3 4 4" xfId="25084"/>
    <cellStyle name="Calculation 5 2 3 5" xfId="9752"/>
    <cellStyle name="Calculation 5 2 3 5 2" xfId="18379"/>
    <cellStyle name="Calculation 5 2 3 6" xfId="4814"/>
    <cellStyle name="Calculation 5 2 3 6 2" xfId="13475"/>
    <cellStyle name="Calculation 5 2 3 7" xfId="12042"/>
    <cellStyle name="Calculation 5 2 3 7 2" xfId="20666"/>
    <cellStyle name="Calculation 5 2 3 8" xfId="10387"/>
    <cellStyle name="Calculation 5 2 3 8 2" xfId="19014"/>
    <cellStyle name="Calculation 5 2 4" xfId="1757"/>
    <cellStyle name="Calculation 5 2 4 2" xfId="6126"/>
    <cellStyle name="Calculation 5 2 4 2 2" xfId="14778"/>
    <cellStyle name="Calculation 5 2 4 3" xfId="4837"/>
    <cellStyle name="Calculation 5 2 4 3 2" xfId="13498"/>
    <cellStyle name="Calculation 5 2 4 4" xfId="8094"/>
    <cellStyle name="Calculation 5 2 4 4 2" xfId="16732"/>
    <cellStyle name="Calculation 5 2 4 4 2 2" xfId="35586"/>
    <cellStyle name="Calculation 5 2 4 4 2 3" xfId="28119"/>
    <cellStyle name="Calculation 5 2 4 4 3" xfId="33197"/>
    <cellStyle name="Calculation 5 2 4 4 4" xfId="25771"/>
    <cellStyle name="Calculation 5 2 4 5" xfId="5160"/>
    <cellStyle name="Calculation 5 2 4 5 2" xfId="13819"/>
    <cellStyle name="Calculation 5 2 4 6" xfId="10460"/>
    <cellStyle name="Calculation 5 2 4 6 2" xfId="19087"/>
    <cellStyle name="Calculation 5 2 4 7" xfId="11644"/>
    <cellStyle name="Calculation 5 2 4 7 2" xfId="20269"/>
    <cellStyle name="Calculation 5 2 4 8" xfId="11520"/>
    <cellStyle name="Calculation 5 2 4 8 2" xfId="20145"/>
    <cellStyle name="Calculation 5 2 5" xfId="1758"/>
    <cellStyle name="Calculation 5 2 5 2" xfId="6127"/>
    <cellStyle name="Calculation 5 2 5 2 2" xfId="14779"/>
    <cellStyle name="Calculation 5 2 5 3" xfId="6596"/>
    <cellStyle name="Calculation 5 2 5 3 2" xfId="15248"/>
    <cellStyle name="Calculation 5 2 5 4" xfId="6168"/>
    <cellStyle name="Calculation 5 2 5 4 2" xfId="14820"/>
    <cellStyle name="Calculation 5 2 5 4 2 2" xfId="34893"/>
    <cellStyle name="Calculation 5 2 5 4 2 3" xfId="27433"/>
    <cellStyle name="Calculation 5 2 5 4 3" xfId="32501"/>
    <cellStyle name="Calculation 5 2 5 4 4" xfId="25085"/>
    <cellStyle name="Calculation 5 2 5 5" xfId="9751"/>
    <cellStyle name="Calculation 5 2 5 5 2" xfId="18378"/>
    <cellStyle name="Calculation 5 2 5 6" xfId="4815"/>
    <cellStyle name="Calculation 5 2 5 6 2" xfId="13476"/>
    <cellStyle name="Calculation 5 2 5 7" xfId="12041"/>
    <cellStyle name="Calculation 5 2 5 7 2" xfId="20665"/>
    <cellStyle name="Calculation 5 2 5 8" xfId="8052"/>
    <cellStyle name="Calculation 5 2 5 8 2" xfId="16690"/>
    <cellStyle name="Calculation 5 2 6" xfId="1759"/>
    <cellStyle name="Calculation 5 2 6 2" xfId="6128"/>
    <cellStyle name="Calculation 5 2 6 2 2" xfId="14780"/>
    <cellStyle name="Calculation 5 2 6 3" xfId="6595"/>
    <cellStyle name="Calculation 5 2 6 3 2" xfId="15247"/>
    <cellStyle name="Calculation 5 2 6 4" xfId="4638"/>
    <cellStyle name="Calculation 5 2 6 4 2" xfId="13299"/>
    <cellStyle name="Calculation 5 2 6 4 2 2" xfId="34296"/>
    <cellStyle name="Calculation 5 2 6 4 2 3" xfId="26842"/>
    <cellStyle name="Calculation 5 2 6 4 3" xfId="31907"/>
    <cellStyle name="Calculation 5 2 6 4 4" xfId="24494"/>
    <cellStyle name="Calculation 5 2 6 5" xfId="9750"/>
    <cellStyle name="Calculation 5 2 6 5 2" xfId="18377"/>
    <cellStyle name="Calculation 5 2 6 6" xfId="7842"/>
    <cellStyle name="Calculation 5 2 6 6 2" xfId="16480"/>
    <cellStyle name="Calculation 5 2 6 7" xfId="12040"/>
    <cellStyle name="Calculation 5 2 6 7 2" xfId="20664"/>
    <cellStyle name="Calculation 5 2 6 8" xfId="10189"/>
    <cellStyle name="Calculation 5 2 6 8 2" xfId="18816"/>
    <cellStyle name="Calculation 5 2 7" xfId="6123"/>
    <cellStyle name="Calculation 5 2 7 2" xfId="14775"/>
    <cellStyle name="Calculation 5 2 8" xfId="4840"/>
    <cellStyle name="Calculation 5 2 8 2" xfId="13501"/>
    <cellStyle name="Calculation 5 2 9" xfId="6166"/>
    <cellStyle name="Calculation 5 2 9 2" xfId="14818"/>
    <cellStyle name="Calculation 5 2 9 2 2" xfId="34891"/>
    <cellStyle name="Calculation 5 2 9 2 3" xfId="27431"/>
    <cellStyle name="Calculation 5 2 9 3" xfId="32499"/>
    <cellStyle name="Calculation 5 2 9 4" xfId="25083"/>
    <cellStyle name="Calculation 5 3" xfId="1760"/>
    <cellStyle name="Calculation 5 3 2" xfId="6129"/>
    <cellStyle name="Calculation 5 3 2 2" xfId="14781"/>
    <cellStyle name="Calculation 5 3 3" xfId="4836"/>
    <cellStyle name="Calculation 5 3 3 2" xfId="13497"/>
    <cellStyle name="Calculation 5 3 4" xfId="5274"/>
    <cellStyle name="Calculation 5 3 4 2" xfId="13933"/>
    <cellStyle name="Calculation 5 3 4 2 2" xfId="34536"/>
    <cellStyle name="Calculation 5 3 4 2 3" xfId="27079"/>
    <cellStyle name="Calculation 5 3 4 3" xfId="32145"/>
    <cellStyle name="Calculation 5 3 4 4" xfId="24731"/>
    <cellStyle name="Calculation 5 3 5" xfId="7859"/>
    <cellStyle name="Calculation 5 3 5 2" xfId="16497"/>
    <cellStyle name="Calculation 5 3 6" xfId="10461"/>
    <cellStyle name="Calculation 5 3 6 2" xfId="19088"/>
    <cellStyle name="Calculation 5 3 7" xfId="7741"/>
    <cellStyle name="Calculation 5 3 7 2" xfId="16379"/>
    <cellStyle name="Calculation 5 3 8" xfId="12468"/>
    <cellStyle name="Calculation 5 3 8 2" xfId="21092"/>
    <cellStyle name="Calculation 5 4" xfId="1761"/>
    <cellStyle name="Calculation 5 4 2" xfId="6130"/>
    <cellStyle name="Calculation 5 4 2 2" xfId="14782"/>
    <cellStyle name="Calculation 5 4 3" xfId="5528"/>
    <cellStyle name="Calculation 5 4 3 2" xfId="14182"/>
    <cellStyle name="Calculation 5 4 4" xfId="8095"/>
    <cellStyle name="Calculation 5 4 4 2" xfId="16733"/>
    <cellStyle name="Calculation 5 4 4 2 2" xfId="35587"/>
    <cellStyle name="Calculation 5 4 4 2 3" xfId="28120"/>
    <cellStyle name="Calculation 5 4 4 3" xfId="33198"/>
    <cellStyle name="Calculation 5 4 4 4" xfId="25772"/>
    <cellStyle name="Calculation 5 4 5" xfId="9749"/>
    <cellStyle name="Calculation 5 4 5 2" xfId="18376"/>
    <cellStyle name="Calculation 5 4 6" xfId="5199"/>
    <cellStyle name="Calculation 5 4 6 2" xfId="13858"/>
    <cellStyle name="Calculation 5 4 7" xfId="12039"/>
    <cellStyle name="Calculation 5 4 7 2" xfId="20663"/>
    <cellStyle name="Calculation 5 4 8" xfId="12469"/>
    <cellStyle name="Calculation 5 4 8 2" xfId="21093"/>
    <cellStyle name="Calculation 5 5" xfId="1762"/>
    <cellStyle name="Calculation 5 5 2" xfId="6131"/>
    <cellStyle name="Calculation 5 5 2 2" xfId="14783"/>
    <cellStyle name="Calculation 5 5 3" xfId="6594"/>
    <cellStyle name="Calculation 5 5 3 2" xfId="15246"/>
    <cellStyle name="Calculation 5 5 4" xfId="4639"/>
    <cellStyle name="Calculation 5 5 4 2" xfId="13300"/>
    <cellStyle name="Calculation 5 5 4 2 2" xfId="34297"/>
    <cellStyle name="Calculation 5 5 4 2 3" xfId="26843"/>
    <cellStyle name="Calculation 5 5 4 3" xfId="31908"/>
    <cellStyle name="Calculation 5 5 4 4" xfId="24495"/>
    <cellStyle name="Calculation 5 5 5" xfId="9748"/>
    <cellStyle name="Calculation 5 5 5 2" xfId="18375"/>
    <cellStyle name="Calculation 5 5 6" xfId="8244"/>
    <cellStyle name="Calculation 5 5 6 2" xfId="16882"/>
    <cellStyle name="Calculation 5 5 7" xfId="12038"/>
    <cellStyle name="Calculation 5 5 7 2" xfId="20662"/>
    <cellStyle name="Calculation 5 5 8" xfId="4583"/>
    <cellStyle name="Calculation 5 5 8 2" xfId="13244"/>
    <cellStyle name="Calculation 5 6" xfId="1763"/>
    <cellStyle name="Calculation 5 6 2" xfId="6132"/>
    <cellStyle name="Calculation 5 6 2 2" xfId="14784"/>
    <cellStyle name="Calculation 5 6 3" xfId="6593"/>
    <cellStyle name="Calculation 5 6 3 2" xfId="15245"/>
    <cellStyle name="Calculation 5 6 4" xfId="4640"/>
    <cellStyle name="Calculation 5 6 4 2" xfId="13301"/>
    <cellStyle name="Calculation 5 6 4 2 2" xfId="34298"/>
    <cellStyle name="Calculation 5 6 4 2 3" xfId="26844"/>
    <cellStyle name="Calculation 5 6 4 3" xfId="31909"/>
    <cellStyle name="Calculation 5 6 4 4" xfId="24496"/>
    <cellStyle name="Calculation 5 6 5" xfId="9207"/>
    <cellStyle name="Calculation 5 6 5 2" xfId="17835"/>
    <cellStyle name="Calculation 5 6 6" xfId="4817"/>
    <cellStyle name="Calculation 5 6 6 2" xfId="13478"/>
    <cellStyle name="Calculation 5 6 7" xfId="11645"/>
    <cellStyle name="Calculation 5 6 7 2" xfId="20270"/>
    <cellStyle name="Calculation 5 6 8" xfId="10386"/>
    <cellStyle name="Calculation 5 6 8 2" xfId="19013"/>
    <cellStyle name="Calculation 5 7" xfId="1764"/>
    <cellStyle name="Calculation 5 7 2" xfId="6133"/>
    <cellStyle name="Calculation 5 7 2 2" xfId="14785"/>
    <cellStyle name="Calculation 5 7 3" xfId="4835"/>
    <cellStyle name="Calculation 5 7 3 2" xfId="13496"/>
    <cellStyle name="Calculation 5 7 4" xfId="8096"/>
    <cellStyle name="Calculation 5 7 4 2" xfId="16734"/>
    <cellStyle name="Calculation 5 7 4 2 2" xfId="35588"/>
    <cellStyle name="Calculation 5 7 4 2 3" xfId="28121"/>
    <cellStyle name="Calculation 5 7 4 3" xfId="33199"/>
    <cellStyle name="Calculation 5 7 4 4" xfId="25773"/>
    <cellStyle name="Calculation 5 7 5" xfId="9747"/>
    <cellStyle name="Calculation 5 7 5 2" xfId="18374"/>
    <cellStyle name="Calculation 5 7 6" xfId="10462"/>
    <cellStyle name="Calculation 5 7 6 2" xfId="19089"/>
    <cellStyle name="Calculation 5 7 7" xfId="12037"/>
    <cellStyle name="Calculation 5 7 7 2" xfId="20661"/>
    <cellStyle name="Calculation 5 7 8" xfId="11519"/>
    <cellStyle name="Calculation 5 7 8 2" xfId="20144"/>
    <cellStyle name="Calculation 5 8" xfId="6122"/>
    <cellStyle name="Calculation 5 8 2" xfId="14774"/>
    <cellStyle name="Calculation 5 9" xfId="4841"/>
    <cellStyle name="Calculation 5 9 2" xfId="13502"/>
    <cellStyle name="Calculation 6" xfId="1765"/>
    <cellStyle name="Calculation 6 10" xfId="6592"/>
    <cellStyle name="Calculation 6 10 2" xfId="15244"/>
    <cellStyle name="Calculation 6 11" xfId="6169"/>
    <cellStyle name="Calculation 6 11 2" xfId="14821"/>
    <cellStyle name="Calculation 6 11 2 2" xfId="34894"/>
    <cellStyle name="Calculation 6 11 2 3" xfId="27434"/>
    <cellStyle name="Calculation 6 11 3" xfId="32502"/>
    <cellStyle name="Calculation 6 11 4" xfId="25086"/>
    <cellStyle name="Calculation 6 12" xfId="9746"/>
    <cellStyle name="Calculation 6 12 2" xfId="18373"/>
    <cellStyle name="Calculation 6 13" xfId="9262"/>
    <cellStyle name="Calculation 6 13 2" xfId="17890"/>
    <cellStyle name="Calculation 6 14" xfId="12036"/>
    <cellStyle name="Calculation 6 14 2" xfId="20660"/>
    <cellStyle name="Calculation 6 15" xfId="9080"/>
    <cellStyle name="Calculation 6 15 2" xfId="17708"/>
    <cellStyle name="Calculation 6 2" xfId="1766"/>
    <cellStyle name="Calculation 6 2 2" xfId="6135"/>
    <cellStyle name="Calculation 6 2 2 2" xfId="14787"/>
    <cellStyle name="Calculation 6 2 3" xfId="6591"/>
    <cellStyle name="Calculation 6 2 3 2" xfId="15243"/>
    <cellStyle name="Calculation 6 2 4" xfId="6170"/>
    <cellStyle name="Calculation 6 2 4 2" xfId="14822"/>
    <cellStyle name="Calculation 6 2 4 2 2" xfId="34895"/>
    <cellStyle name="Calculation 6 2 4 2 3" xfId="27435"/>
    <cellStyle name="Calculation 6 2 4 3" xfId="32503"/>
    <cellStyle name="Calculation 6 2 4 4" xfId="25087"/>
    <cellStyle name="Calculation 6 2 5" xfId="9208"/>
    <cellStyle name="Calculation 6 2 5 2" xfId="17836"/>
    <cellStyle name="Calculation 6 2 6" xfId="4819"/>
    <cellStyle name="Calculation 6 2 6 2" xfId="13480"/>
    <cellStyle name="Calculation 6 2 7" xfId="11646"/>
    <cellStyle name="Calculation 6 2 7 2" xfId="20271"/>
    <cellStyle name="Calculation 6 2 8" xfId="4582"/>
    <cellStyle name="Calculation 6 2 8 2" xfId="13243"/>
    <cellStyle name="Calculation 6 3" xfId="1767"/>
    <cellStyle name="Calculation 6 3 2" xfId="6136"/>
    <cellStyle name="Calculation 6 3 2 2" xfId="14788"/>
    <cellStyle name="Calculation 6 3 3" xfId="4834"/>
    <cellStyle name="Calculation 6 3 3 2" xfId="13495"/>
    <cellStyle name="Calculation 6 3 4" xfId="5275"/>
    <cellStyle name="Calculation 6 3 4 2" xfId="13934"/>
    <cellStyle name="Calculation 6 3 4 2 2" xfId="34537"/>
    <cellStyle name="Calculation 6 3 4 2 3" xfId="27080"/>
    <cellStyle name="Calculation 6 3 4 3" xfId="32146"/>
    <cellStyle name="Calculation 6 3 4 4" xfId="24732"/>
    <cellStyle name="Calculation 6 3 5" xfId="9745"/>
    <cellStyle name="Calculation 6 3 5 2" xfId="18372"/>
    <cellStyle name="Calculation 6 3 6" xfId="10463"/>
    <cellStyle name="Calculation 6 3 6 2" xfId="19090"/>
    <cellStyle name="Calculation 6 3 7" xfId="12035"/>
    <cellStyle name="Calculation 6 3 7 2" xfId="20659"/>
    <cellStyle name="Calculation 6 3 8" xfId="12470"/>
    <cellStyle name="Calculation 6 3 8 2" xfId="21094"/>
    <cellStyle name="Calculation 6 4" xfId="1768"/>
    <cellStyle name="Calculation 6 4 2" xfId="6137"/>
    <cellStyle name="Calculation 6 4 2 2" xfId="14789"/>
    <cellStyle name="Calculation 6 4 3" xfId="6590"/>
    <cellStyle name="Calculation 6 4 3 2" xfId="15242"/>
    <cellStyle name="Calculation 6 4 4" xfId="4641"/>
    <cellStyle name="Calculation 6 4 4 2" xfId="13302"/>
    <cellStyle name="Calculation 6 4 4 2 2" xfId="34299"/>
    <cellStyle name="Calculation 6 4 4 2 3" xfId="26845"/>
    <cellStyle name="Calculation 6 4 4 3" xfId="31910"/>
    <cellStyle name="Calculation 6 4 4 4" xfId="24497"/>
    <cellStyle name="Calculation 6 4 5" xfId="9744"/>
    <cellStyle name="Calculation 6 4 5 2" xfId="18371"/>
    <cellStyle name="Calculation 6 4 6" xfId="8245"/>
    <cellStyle name="Calculation 6 4 6 2" xfId="16883"/>
    <cellStyle name="Calculation 6 4 7" xfId="12034"/>
    <cellStyle name="Calculation 6 4 7 2" xfId="20658"/>
    <cellStyle name="Calculation 6 4 8" xfId="8051"/>
    <cellStyle name="Calculation 6 4 8 2" xfId="16689"/>
    <cellStyle name="Calculation 6 5" xfId="1769"/>
    <cellStyle name="Calculation 6 5 2" xfId="6138"/>
    <cellStyle name="Calculation 6 5 2 2" xfId="14790"/>
    <cellStyle name="Calculation 6 5 3" xfId="6589"/>
    <cellStyle name="Calculation 6 5 3 2" xfId="15241"/>
    <cellStyle name="Calculation 6 5 4" xfId="6171"/>
    <cellStyle name="Calculation 6 5 4 2" xfId="14823"/>
    <cellStyle name="Calculation 6 5 4 2 2" xfId="34896"/>
    <cellStyle name="Calculation 6 5 4 2 3" xfId="27436"/>
    <cellStyle name="Calculation 6 5 4 3" xfId="32504"/>
    <cellStyle name="Calculation 6 5 4 4" xfId="25088"/>
    <cellStyle name="Calculation 6 5 5" xfId="7858"/>
    <cellStyle name="Calculation 6 5 5 2" xfId="16496"/>
    <cellStyle name="Calculation 6 5 6" xfId="9261"/>
    <cellStyle name="Calculation 6 5 6 2" xfId="17889"/>
    <cellStyle name="Calculation 6 5 7" xfId="10292"/>
    <cellStyle name="Calculation 6 5 7 2" xfId="18919"/>
    <cellStyle name="Calculation 6 5 8" xfId="5179"/>
    <cellStyle name="Calculation 6 5 8 2" xfId="13838"/>
    <cellStyle name="Calculation 6 6" xfId="1770"/>
    <cellStyle name="Calculation 6 6 2" xfId="6139"/>
    <cellStyle name="Calculation 6 6 2 2" xfId="14791"/>
    <cellStyle name="Calculation 6 6 3" xfId="4833"/>
    <cellStyle name="Calculation 6 6 3 2" xfId="13494"/>
    <cellStyle name="Calculation 6 6 4" xfId="8097"/>
    <cellStyle name="Calculation 6 6 4 2" xfId="16735"/>
    <cellStyle name="Calculation 6 6 4 2 2" xfId="35589"/>
    <cellStyle name="Calculation 6 6 4 2 3" xfId="28122"/>
    <cellStyle name="Calculation 6 6 4 3" xfId="33200"/>
    <cellStyle name="Calculation 6 6 4 4" xfId="25774"/>
    <cellStyle name="Calculation 6 6 5" xfId="9743"/>
    <cellStyle name="Calculation 6 6 5 2" xfId="18370"/>
    <cellStyle name="Calculation 6 6 6" xfId="8992"/>
    <cellStyle name="Calculation 6 6 6 2" xfId="17620"/>
    <cellStyle name="Calculation 6 6 7" xfId="12033"/>
    <cellStyle name="Calculation 6 6 7 2" xfId="20657"/>
    <cellStyle name="Calculation 6 6 8" xfId="12471"/>
    <cellStyle name="Calculation 6 6 8 2" xfId="21095"/>
    <cellStyle name="Calculation 6 7" xfId="1771"/>
    <cellStyle name="Calculation 6 7 2" xfId="6140"/>
    <cellStyle name="Calculation 6 7 2 2" xfId="14792"/>
    <cellStyle name="Calculation 6 7 3" xfId="4832"/>
    <cellStyle name="Calculation 6 7 3 2" xfId="13493"/>
    <cellStyle name="Calculation 6 7 4" xfId="8098"/>
    <cellStyle name="Calculation 6 7 4 2" xfId="16736"/>
    <cellStyle name="Calculation 6 7 4 2 2" xfId="35590"/>
    <cellStyle name="Calculation 6 7 4 2 3" xfId="28123"/>
    <cellStyle name="Calculation 6 7 4 3" xfId="33201"/>
    <cellStyle name="Calculation 6 7 4 4" xfId="25775"/>
    <cellStyle name="Calculation 6 7 5" xfId="9742"/>
    <cellStyle name="Calculation 6 7 5 2" xfId="18369"/>
    <cellStyle name="Calculation 6 7 6" xfId="10464"/>
    <cellStyle name="Calculation 6 7 6 2" xfId="19091"/>
    <cellStyle name="Calculation 6 7 7" xfId="12032"/>
    <cellStyle name="Calculation 6 7 7 2" xfId="20656"/>
    <cellStyle name="Calculation 6 7 8" xfId="10676"/>
    <cellStyle name="Calculation 6 7 8 2" xfId="19302"/>
    <cellStyle name="Calculation 6 8" xfId="1772"/>
    <cellStyle name="Calculation 6 8 2" xfId="6141"/>
    <cellStyle name="Calculation 6 8 2 2" xfId="14793"/>
    <cellStyle name="Calculation 6 8 3" xfId="6588"/>
    <cellStyle name="Calculation 6 8 3 2" xfId="15240"/>
    <cellStyle name="Calculation 6 8 4" xfId="6172"/>
    <cellStyle name="Calculation 6 8 4 2" xfId="14824"/>
    <cellStyle name="Calculation 6 8 4 2 2" xfId="34897"/>
    <cellStyle name="Calculation 6 8 4 2 3" xfId="27437"/>
    <cellStyle name="Calculation 6 8 4 3" xfId="32505"/>
    <cellStyle name="Calculation 6 8 4 4" xfId="25089"/>
    <cellStyle name="Calculation 6 8 5" xfId="9209"/>
    <cellStyle name="Calculation 6 8 5 2" xfId="17837"/>
    <cellStyle name="Calculation 6 8 6" xfId="4821"/>
    <cellStyle name="Calculation 6 8 6 2" xfId="13482"/>
    <cellStyle name="Calculation 6 8 7" xfId="7740"/>
    <cellStyle name="Calculation 6 8 7 2" xfId="16378"/>
    <cellStyle name="Calculation 6 8 8" xfId="5195"/>
    <cellStyle name="Calculation 6 8 8 2" xfId="13854"/>
    <cellStyle name="Calculation 6 9" xfId="6134"/>
    <cellStyle name="Calculation 6 9 2" xfId="14786"/>
    <cellStyle name="Calculation 7" xfId="1773"/>
    <cellStyle name="Calculation 7 2" xfId="6142"/>
    <cellStyle name="Calculation 7 2 2" xfId="14794"/>
    <cellStyle name="Calculation 7 3" xfId="6587"/>
    <cellStyle name="Calculation 7 3 2" xfId="15239"/>
    <cellStyle name="Calculation 7 4" xfId="4642"/>
    <cellStyle name="Calculation 7 4 2" xfId="13303"/>
    <cellStyle name="Calculation 7 4 2 2" xfId="34300"/>
    <cellStyle name="Calculation 7 4 2 3" xfId="26846"/>
    <cellStyle name="Calculation 7 4 3" xfId="31911"/>
    <cellStyle name="Calculation 7 4 4" xfId="24498"/>
    <cellStyle name="Calculation 7 5" xfId="9741"/>
    <cellStyle name="Calculation 7 5 2" xfId="18368"/>
    <cellStyle name="Calculation 7 6" xfId="4822"/>
    <cellStyle name="Calculation 7 6 2" xfId="13483"/>
    <cellStyle name="Calculation 7 7" xfId="12031"/>
    <cellStyle name="Calculation 7 7 2" xfId="20655"/>
    <cellStyle name="Calculation 7 8" xfId="5252"/>
    <cellStyle name="Calculation 7 8 2" xfId="13911"/>
    <cellStyle name="Calculation 8" xfId="1774"/>
    <cellStyle name="Calculation 8 2" xfId="6143"/>
    <cellStyle name="Calculation 8 2 2" xfId="14795"/>
    <cellStyle name="Calculation 8 3" xfId="4831"/>
    <cellStyle name="Calculation 8 3 2" xfId="13492"/>
    <cellStyle name="Calculation 8 4" xfId="6173"/>
    <cellStyle name="Calculation 8 4 2" xfId="14825"/>
    <cellStyle name="Calculation 8 4 2 2" xfId="34898"/>
    <cellStyle name="Calculation 8 4 2 3" xfId="27438"/>
    <cellStyle name="Calculation 8 4 3" xfId="32506"/>
    <cellStyle name="Calculation 8 4 4" xfId="25090"/>
    <cellStyle name="Calculation 8 5" xfId="9740"/>
    <cellStyle name="Calculation 8 5 2" xfId="18367"/>
    <cellStyle name="Calculation 8 6" xfId="5152"/>
    <cellStyle name="Calculation 8 6 2" xfId="13811"/>
    <cellStyle name="Calculation 8 7" xfId="12030"/>
    <cellStyle name="Calculation 8 7 2" xfId="20654"/>
    <cellStyle name="Calculation 8 8" xfId="5180"/>
    <cellStyle name="Calculation 8 8 2" xfId="13839"/>
    <cellStyle name="Calculation 9" xfId="1775"/>
    <cellStyle name="Calculation 9 2" xfId="6144"/>
    <cellStyle name="Calculation 9 2 2" xfId="14796"/>
    <cellStyle name="Calculation 9 3" xfId="4830"/>
    <cellStyle name="Calculation 9 3 2" xfId="13491"/>
    <cellStyle name="Calculation 9 4" xfId="6174"/>
    <cellStyle name="Calculation 9 4 2" xfId="14826"/>
    <cellStyle name="Calculation 9 4 2 2" xfId="34899"/>
    <cellStyle name="Calculation 9 4 2 3" xfId="27439"/>
    <cellStyle name="Calculation 9 4 3" xfId="32507"/>
    <cellStyle name="Calculation 9 4 4" xfId="25091"/>
    <cellStyle name="Calculation 9 5" xfId="9210"/>
    <cellStyle name="Calculation 9 5 2" xfId="17838"/>
    <cellStyle name="Calculation 9 6" xfId="5350"/>
    <cellStyle name="Calculation 9 6 2" xfId="14009"/>
    <cellStyle name="Calculation 9 7" xfId="11647"/>
    <cellStyle name="Calculation 9 7 2" xfId="20272"/>
    <cellStyle name="Calculation 9 8" xfId="5181"/>
    <cellStyle name="Calculation 9 8 2" xfId="13840"/>
    <cellStyle name="Cálculo 2" xfId="4612"/>
    <cellStyle name="Cálculo 2 2" xfId="13273"/>
    <cellStyle name="Cálculo 3" xfId="8261"/>
    <cellStyle name="Cálculo 3 2" xfId="16899"/>
    <cellStyle name="Cálculo 4" xfId="9445"/>
    <cellStyle name="Cálculo 4 2" xfId="18073"/>
    <cellStyle name="Cálculo 5" xfId="10574"/>
    <cellStyle name="Cálculo 5 2" xfId="19201"/>
    <cellStyle name="Cálculo 6" xfId="10881"/>
    <cellStyle name="Cálculo 6 2" xfId="19507"/>
    <cellStyle name="Cálculo 7" xfId="12516"/>
    <cellStyle name="Cálculo 7 2" xfId="21140"/>
    <cellStyle name="Cálculo 8" xfId="12799"/>
    <cellStyle name="Cálculo 8 2" xfId="21422"/>
    <cellStyle name="Cálculo 9" xfId="254"/>
    <cellStyle name="Cálculo 9 2" xfId="29162"/>
    <cellStyle name="Cálculo 9 3" xfId="21772"/>
    <cellStyle name="Celda de comprobación 2" xfId="255"/>
    <cellStyle name="Celda de comprobación 3" xfId="257"/>
    <cellStyle name="Celda vinculada 2" xfId="256"/>
    <cellStyle name="Celda vinculada 3" xfId="466"/>
    <cellStyle name="Check Cell 2" xfId="258"/>
    <cellStyle name="Check Cell 2 2" xfId="259"/>
    <cellStyle name="Check Cell 2_111226 Casing Running Cost Mapale wells" xfId="260"/>
    <cellStyle name="Check Cell 3" xfId="261"/>
    <cellStyle name="Comma  - Style1" xfId="263"/>
    <cellStyle name="Comma  - Style1 2" xfId="264"/>
    <cellStyle name="Comma  - Style1 2 2" xfId="1776"/>
    <cellStyle name="Comma  - Style1 2 2 2" xfId="30102"/>
    <cellStyle name="Comma  - Style1 2 2 3" xfId="22704"/>
    <cellStyle name="Comma  - Style1 2 3" xfId="1777"/>
    <cellStyle name="Comma  - Style1 2 3 2" xfId="30103"/>
    <cellStyle name="Comma  - Style1 2 3 3" xfId="22705"/>
    <cellStyle name="Comma  - Style1 2 4" xfId="29165"/>
    <cellStyle name="Comma  - Style1 2 5" xfId="21775"/>
    <cellStyle name="Comma  - Style1 3" xfId="265"/>
    <cellStyle name="Comma  - Style1 3 2" xfId="1778"/>
    <cellStyle name="Comma  - Style1 3 2 2" xfId="30104"/>
    <cellStyle name="Comma  - Style1 3 2 3" xfId="22706"/>
    <cellStyle name="Comma  - Style1 3 3" xfId="1779"/>
    <cellStyle name="Comma  - Style1 3 3 2" xfId="30105"/>
    <cellStyle name="Comma  - Style1 3 3 3" xfId="22707"/>
    <cellStyle name="Comma  - Style1 3 4" xfId="29166"/>
    <cellStyle name="Comma  - Style1 3 5" xfId="21776"/>
    <cellStyle name="Comma  - Style1 4" xfId="266"/>
    <cellStyle name="Comma  - Style1 4 2" xfId="1780"/>
    <cellStyle name="Comma  - Style1 4 2 2" xfId="30106"/>
    <cellStyle name="Comma  - Style1 4 2 3" xfId="22708"/>
    <cellStyle name="Comma  - Style1 4 3" xfId="1781"/>
    <cellStyle name="Comma  - Style1 4 3 2" xfId="30107"/>
    <cellStyle name="Comma  - Style1 4 3 3" xfId="22709"/>
    <cellStyle name="Comma  - Style1 4 4" xfId="29167"/>
    <cellStyle name="Comma  - Style1 4 5" xfId="21777"/>
    <cellStyle name="Comma  - Style1 5" xfId="267"/>
    <cellStyle name="Comma  - Style1 5 2" xfId="1782"/>
    <cellStyle name="Comma  - Style1 5 2 2" xfId="30108"/>
    <cellStyle name="Comma  - Style1 5 2 3" xfId="22710"/>
    <cellStyle name="Comma  - Style1 5 3" xfId="1783"/>
    <cellStyle name="Comma  - Style1 5 3 2" xfId="30109"/>
    <cellStyle name="Comma  - Style1 5 3 3" xfId="22711"/>
    <cellStyle name="Comma  - Style1 5 4" xfId="29168"/>
    <cellStyle name="Comma  - Style1 5 5" xfId="21778"/>
    <cellStyle name="Comma  - Style1 6" xfId="29164"/>
    <cellStyle name="Comma  - Style1 7" xfId="21774"/>
    <cellStyle name="Comma  - Style1_AFE x Contract" xfId="268"/>
    <cellStyle name="Comma  - Style2" xfId="269"/>
    <cellStyle name="Comma  - Style2 2" xfId="270"/>
    <cellStyle name="Comma  - Style2 2 2" xfId="1784"/>
    <cellStyle name="Comma  - Style2 2 2 2" xfId="30110"/>
    <cellStyle name="Comma  - Style2 2 2 3" xfId="22712"/>
    <cellStyle name="Comma  - Style2 2 3" xfId="1785"/>
    <cellStyle name="Comma  - Style2 2 3 2" xfId="30111"/>
    <cellStyle name="Comma  - Style2 2 3 3" xfId="22713"/>
    <cellStyle name="Comma  - Style2 2 4" xfId="29170"/>
    <cellStyle name="Comma  - Style2 2 5" xfId="21780"/>
    <cellStyle name="Comma  - Style2 3" xfId="271"/>
    <cellStyle name="Comma  - Style2 3 2" xfId="1786"/>
    <cellStyle name="Comma  - Style2 3 2 2" xfId="30112"/>
    <cellStyle name="Comma  - Style2 3 2 3" xfId="22714"/>
    <cellStyle name="Comma  - Style2 3 3" xfId="1787"/>
    <cellStyle name="Comma  - Style2 3 3 2" xfId="30113"/>
    <cellStyle name="Comma  - Style2 3 3 3" xfId="22715"/>
    <cellStyle name="Comma  - Style2 3 4" xfId="29171"/>
    <cellStyle name="Comma  - Style2 3 5" xfId="21781"/>
    <cellStyle name="Comma  - Style2 4" xfId="272"/>
    <cellStyle name="Comma  - Style2 4 2" xfId="1788"/>
    <cellStyle name="Comma  - Style2 4 2 2" xfId="30114"/>
    <cellStyle name="Comma  - Style2 4 2 3" xfId="22716"/>
    <cellStyle name="Comma  - Style2 4 3" xfId="1789"/>
    <cellStyle name="Comma  - Style2 4 3 2" xfId="30115"/>
    <cellStyle name="Comma  - Style2 4 3 3" xfId="22717"/>
    <cellStyle name="Comma  - Style2 4 4" xfId="29172"/>
    <cellStyle name="Comma  - Style2 4 5" xfId="21782"/>
    <cellStyle name="Comma  - Style2 5" xfId="273"/>
    <cellStyle name="Comma  - Style2 5 2" xfId="1790"/>
    <cellStyle name="Comma  - Style2 5 2 2" xfId="30116"/>
    <cellStyle name="Comma  - Style2 5 2 3" xfId="22718"/>
    <cellStyle name="Comma  - Style2 5 3" xfId="1791"/>
    <cellStyle name="Comma  - Style2 5 3 2" xfId="30117"/>
    <cellStyle name="Comma  - Style2 5 3 3" xfId="22719"/>
    <cellStyle name="Comma  - Style2 5 4" xfId="29173"/>
    <cellStyle name="Comma  - Style2 5 5" xfId="21783"/>
    <cellStyle name="Comma  - Style2 6" xfId="29169"/>
    <cellStyle name="Comma  - Style2 7" xfId="21779"/>
    <cellStyle name="Comma  - Style2_AFE x Contract" xfId="274"/>
    <cellStyle name="Comma  - Style3" xfId="275"/>
    <cellStyle name="Comma  - Style3 2" xfId="276"/>
    <cellStyle name="Comma  - Style3 2 2" xfId="1792"/>
    <cellStyle name="Comma  - Style3 2 2 2" xfId="30118"/>
    <cellStyle name="Comma  - Style3 2 2 3" xfId="22720"/>
    <cellStyle name="Comma  - Style3 2 3" xfId="1793"/>
    <cellStyle name="Comma  - Style3 2 3 2" xfId="30119"/>
    <cellStyle name="Comma  - Style3 2 3 3" xfId="22721"/>
    <cellStyle name="Comma  - Style3 2 4" xfId="29175"/>
    <cellStyle name="Comma  - Style3 2 5" xfId="21785"/>
    <cellStyle name="Comma  - Style3 3" xfId="277"/>
    <cellStyle name="Comma  - Style3 3 2" xfId="1794"/>
    <cellStyle name="Comma  - Style3 3 2 2" xfId="30120"/>
    <cellStyle name="Comma  - Style3 3 2 3" xfId="22722"/>
    <cellStyle name="Comma  - Style3 3 3" xfId="1795"/>
    <cellStyle name="Comma  - Style3 3 3 2" xfId="30121"/>
    <cellStyle name="Comma  - Style3 3 3 3" xfId="22723"/>
    <cellStyle name="Comma  - Style3 3 4" xfId="29176"/>
    <cellStyle name="Comma  - Style3 3 5" xfId="21786"/>
    <cellStyle name="Comma  - Style3 4" xfId="278"/>
    <cellStyle name="Comma  - Style3 4 2" xfId="1796"/>
    <cellStyle name="Comma  - Style3 4 2 2" xfId="30122"/>
    <cellStyle name="Comma  - Style3 4 2 3" xfId="22724"/>
    <cellStyle name="Comma  - Style3 4 3" xfId="1797"/>
    <cellStyle name="Comma  - Style3 4 3 2" xfId="30123"/>
    <cellStyle name="Comma  - Style3 4 3 3" xfId="22725"/>
    <cellStyle name="Comma  - Style3 4 4" xfId="29177"/>
    <cellStyle name="Comma  - Style3 4 5" xfId="21787"/>
    <cellStyle name="Comma  - Style3 5" xfId="279"/>
    <cellStyle name="Comma  - Style3 5 2" xfId="1798"/>
    <cellStyle name="Comma  - Style3 5 2 2" xfId="30124"/>
    <cellStyle name="Comma  - Style3 5 2 3" xfId="22726"/>
    <cellStyle name="Comma  - Style3 5 3" xfId="1799"/>
    <cellStyle name="Comma  - Style3 5 3 2" xfId="30125"/>
    <cellStyle name="Comma  - Style3 5 3 3" xfId="22727"/>
    <cellStyle name="Comma  - Style3 5 4" xfId="29178"/>
    <cellStyle name="Comma  - Style3 5 5" xfId="21788"/>
    <cellStyle name="Comma  - Style3 6" xfId="29174"/>
    <cellStyle name="Comma  - Style3 7" xfId="21784"/>
    <cellStyle name="Comma  - Style3_AFE x Contract" xfId="280"/>
    <cellStyle name="Comma  - Style4" xfId="281"/>
    <cellStyle name="Comma  - Style4 2" xfId="282"/>
    <cellStyle name="Comma  - Style4 2 2" xfId="1800"/>
    <cellStyle name="Comma  - Style4 2 2 2" xfId="30126"/>
    <cellStyle name="Comma  - Style4 2 2 3" xfId="22728"/>
    <cellStyle name="Comma  - Style4 2 3" xfId="1801"/>
    <cellStyle name="Comma  - Style4 2 3 2" xfId="30127"/>
    <cellStyle name="Comma  - Style4 2 3 3" xfId="22729"/>
    <cellStyle name="Comma  - Style4 2 4" xfId="29180"/>
    <cellStyle name="Comma  - Style4 2 5" xfId="21790"/>
    <cellStyle name="Comma  - Style4 3" xfId="283"/>
    <cellStyle name="Comma  - Style4 3 2" xfId="1802"/>
    <cellStyle name="Comma  - Style4 3 2 2" xfId="30128"/>
    <cellStyle name="Comma  - Style4 3 2 3" xfId="22730"/>
    <cellStyle name="Comma  - Style4 3 3" xfId="1803"/>
    <cellStyle name="Comma  - Style4 3 3 2" xfId="30129"/>
    <cellStyle name="Comma  - Style4 3 3 3" xfId="22731"/>
    <cellStyle name="Comma  - Style4 3 4" xfId="29181"/>
    <cellStyle name="Comma  - Style4 3 5" xfId="21791"/>
    <cellStyle name="Comma  - Style4 4" xfId="284"/>
    <cellStyle name="Comma  - Style4 4 2" xfId="1804"/>
    <cellStyle name="Comma  - Style4 4 2 2" xfId="30130"/>
    <cellStyle name="Comma  - Style4 4 2 3" xfId="22732"/>
    <cellStyle name="Comma  - Style4 4 3" xfId="1805"/>
    <cellStyle name="Comma  - Style4 4 3 2" xfId="30131"/>
    <cellStyle name="Comma  - Style4 4 3 3" xfId="22733"/>
    <cellStyle name="Comma  - Style4 4 4" xfId="29182"/>
    <cellStyle name="Comma  - Style4 4 5" xfId="21792"/>
    <cellStyle name="Comma  - Style4 5" xfId="285"/>
    <cellStyle name="Comma  - Style4 5 2" xfId="1806"/>
    <cellStyle name="Comma  - Style4 5 2 2" xfId="30132"/>
    <cellStyle name="Comma  - Style4 5 2 3" xfId="22734"/>
    <cellStyle name="Comma  - Style4 5 3" xfId="1807"/>
    <cellStyle name="Comma  - Style4 5 3 2" xfId="30133"/>
    <cellStyle name="Comma  - Style4 5 3 3" xfId="22735"/>
    <cellStyle name="Comma  - Style4 5 4" xfId="29183"/>
    <cellStyle name="Comma  - Style4 5 5" xfId="21793"/>
    <cellStyle name="Comma  - Style4 6" xfId="29179"/>
    <cellStyle name="Comma  - Style4 7" xfId="21789"/>
    <cellStyle name="Comma  - Style4_AFE x Contract" xfId="286"/>
    <cellStyle name="Comma  - Style5" xfId="287"/>
    <cellStyle name="Comma  - Style5 2" xfId="288"/>
    <cellStyle name="Comma  - Style5 2 2" xfId="1808"/>
    <cellStyle name="Comma  - Style5 2 2 2" xfId="30134"/>
    <cellStyle name="Comma  - Style5 2 2 3" xfId="22736"/>
    <cellStyle name="Comma  - Style5 2 3" xfId="1809"/>
    <cellStyle name="Comma  - Style5 2 3 2" xfId="30135"/>
    <cellStyle name="Comma  - Style5 2 3 3" xfId="22737"/>
    <cellStyle name="Comma  - Style5 2 4" xfId="29185"/>
    <cellStyle name="Comma  - Style5 2 5" xfId="21795"/>
    <cellStyle name="Comma  - Style5 3" xfId="289"/>
    <cellStyle name="Comma  - Style5 3 2" xfId="1810"/>
    <cellStyle name="Comma  - Style5 3 2 2" xfId="30136"/>
    <cellStyle name="Comma  - Style5 3 2 3" xfId="22738"/>
    <cellStyle name="Comma  - Style5 3 3" xfId="1811"/>
    <cellStyle name="Comma  - Style5 3 3 2" xfId="30137"/>
    <cellStyle name="Comma  - Style5 3 3 3" xfId="22739"/>
    <cellStyle name="Comma  - Style5 3 4" xfId="29186"/>
    <cellStyle name="Comma  - Style5 3 5" xfId="21796"/>
    <cellStyle name="Comma  - Style5 4" xfId="290"/>
    <cellStyle name="Comma  - Style5 4 2" xfId="1812"/>
    <cellStyle name="Comma  - Style5 4 2 2" xfId="30138"/>
    <cellStyle name="Comma  - Style5 4 2 3" xfId="22740"/>
    <cellStyle name="Comma  - Style5 4 3" xfId="1813"/>
    <cellStyle name="Comma  - Style5 4 3 2" xfId="30139"/>
    <cellStyle name="Comma  - Style5 4 3 3" xfId="22741"/>
    <cellStyle name="Comma  - Style5 4 4" xfId="29187"/>
    <cellStyle name="Comma  - Style5 4 5" xfId="21797"/>
    <cellStyle name="Comma  - Style5 5" xfId="291"/>
    <cellStyle name="Comma  - Style5 5 2" xfId="1814"/>
    <cellStyle name="Comma  - Style5 5 2 2" xfId="30140"/>
    <cellStyle name="Comma  - Style5 5 2 3" xfId="22742"/>
    <cellStyle name="Comma  - Style5 5 3" xfId="1815"/>
    <cellStyle name="Comma  - Style5 5 3 2" xfId="30141"/>
    <cellStyle name="Comma  - Style5 5 3 3" xfId="22743"/>
    <cellStyle name="Comma  - Style5 5 4" xfId="29188"/>
    <cellStyle name="Comma  - Style5 5 5" xfId="21798"/>
    <cellStyle name="Comma  - Style5 6" xfId="29184"/>
    <cellStyle name="Comma  - Style5 7" xfId="21794"/>
    <cellStyle name="Comma  - Style5_AFE x Contract" xfId="292"/>
    <cellStyle name="Comma  - Style6" xfId="293"/>
    <cellStyle name="Comma  - Style6 2" xfId="294"/>
    <cellStyle name="Comma  - Style6 2 2" xfId="1816"/>
    <cellStyle name="Comma  - Style6 2 2 2" xfId="30142"/>
    <cellStyle name="Comma  - Style6 2 2 3" xfId="22744"/>
    <cellStyle name="Comma  - Style6 2 3" xfId="1817"/>
    <cellStyle name="Comma  - Style6 2 3 2" xfId="30143"/>
    <cellStyle name="Comma  - Style6 2 3 3" xfId="22745"/>
    <cellStyle name="Comma  - Style6 2 4" xfId="29190"/>
    <cellStyle name="Comma  - Style6 2 5" xfId="21800"/>
    <cellStyle name="Comma  - Style6 3" xfId="295"/>
    <cellStyle name="Comma  - Style6 3 2" xfId="1818"/>
    <cellStyle name="Comma  - Style6 3 2 2" xfId="30144"/>
    <cellStyle name="Comma  - Style6 3 2 3" xfId="22746"/>
    <cellStyle name="Comma  - Style6 3 3" xfId="1819"/>
    <cellStyle name="Comma  - Style6 3 3 2" xfId="30145"/>
    <cellStyle name="Comma  - Style6 3 3 3" xfId="22747"/>
    <cellStyle name="Comma  - Style6 3 4" xfId="29191"/>
    <cellStyle name="Comma  - Style6 3 5" xfId="21801"/>
    <cellStyle name="Comma  - Style6 4" xfId="296"/>
    <cellStyle name="Comma  - Style6 4 2" xfId="1820"/>
    <cellStyle name="Comma  - Style6 4 2 2" xfId="30146"/>
    <cellStyle name="Comma  - Style6 4 2 3" xfId="22748"/>
    <cellStyle name="Comma  - Style6 4 3" xfId="1821"/>
    <cellStyle name="Comma  - Style6 4 3 2" xfId="30147"/>
    <cellStyle name="Comma  - Style6 4 3 3" xfId="22749"/>
    <cellStyle name="Comma  - Style6 4 4" xfId="29192"/>
    <cellStyle name="Comma  - Style6 4 5" xfId="21802"/>
    <cellStyle name="Comma  - Style6 5" xfId="297"/>
    <cellStyle name="Comma  - Style6 5 2" xfId="1822"/>
    <cellStyle name="Comma  - Style6 5 2 2" xfId="30148"/>
    <cellStyle name="Comma  - Style6 5 2 3" xfId="22750"/>
    <cellStyle name="Comma  - Style6 5 3" xfId="1823"/>
    <cellStyle name="Comma  - Style6 5 3 2" xfId="30149"/>
    <cellStyle name="Comma  - Style6 5 3 3" xfId="22751"/>
    <cellStyle name="Comma  - Style6 5 4" xfId="29193"/>
    <cellStyle name="Comma  - Style6 5 5" xfId="21803"/>
    <cellStyle name="Comma  - Style6 6" xfId="29189"/>
    <cellStyle name="Comma  - Style6 7" xfId="21799"/>
    <cellStyle name="Comma  - Style6_AFE x Contract" xfId="298"/>
    <cellStyle name="Comma  - Style7" xfId="299"/>
    <cellStyle name="Comma  - Style7 2" xfId="300"/>
    <cellStyle name="Comma  - Style7 2 2" xfId="1824"/>
    <cellStyle name="Comma  - Style7 2 2 2" xfId="30150"/>
    <cellStyle name="Comma  - Style7 2 2 3" xfId="22752"/>
    <cellStyle name="Comma  - Style7 2 3" xfId="1825"/>
    <cellStyle name="Comma  - Style7 2 3 2" xfId="30151"/>
    <cellStyle name="Comma  - Style7 2 3 3" xfId="22753"/>
    <cellStyle name="Comma  - Style7 2 4" xfId="29195"/>
    <cellStyle name="Comma  - Style7 2 5" xfId="21805"/>
    <cellStyle name="Comma  - Style7 3" xfId="301"/>
    <cellStyle name="Comma  - Style7 3 2" xfId="1826"/>
    <cellStyle name="Comma  - Style7 3 2 2" xfId="30152"/>
    <cellStyle name="Comma  - Style7 3 2 3" xfId="22754"/>
    <cellStyle name="Comma  - Style7 3 3" xfId="1827"/>
    <cellStyle name="Comma  - Style7 3 3 2" xfId="30153"/>
    <cellStyle name="Comma  - Style7 3 3 3" xfId="22755"/>
    <cellStyle name="Comma  - Style7 3 4" xfId="29196"/>
    <cellStyle name="Comma  - Style7 3 5" xfId="21806"/>
    <cellStyle name="Comma  - Style7 4" xfId="302"/>
    <cellStyle name="Comma  - Style7 4 2" xfId="1828"/>
    <cellStyle name="Comma  - Style7 4 2 2" xfId="30154"/>
    <cellStyle name="Comma  - Style7 4 2 3" xfId="22756"/>
    <cellStyle name="Comma  - Style7 4 3" xfId="1829"/>
    <cellStyle name="Comma  - Style7 4 3 2" xfId="30155"/>
    <cellStyle name="Comma  - Style7 4 3 3" xfId="22757"/>
    <cellStyle name="Comma  - Style7 4 4" xfId="29197"/>
    <cellStyle name="Comma  - Style7 4 5" xfId="21807"/>
    <cellStyle name="Comma  - Style7 5" xfId="303"/>
    <cellStyle name="Comma  - Style7 5 2" xfId="1830"/>
    <cellStyle name="Comma  - Style7 5 2 2" xfId="30156"/>
    <cellStyle name="Comma  - Style7 5 2 3" xfId="22758"/>
    <cellStyle name="Comma  - Style7 5 3" xfId="1831"/>
    <cellStyle name="Comma  - Style7 5 3 2" xfId="30157"/>
    <cellStyle name="Comma  - Style7 5 3 3" xfId="22759"/>
    <cellStyle name="Comma  - Style7 5 4" xfId="29198"/>
    <cellStyle name="Comma  - Style7 5 5" xfId="21808"/>
    <cellStyle name="Comma  - Style7 6" xfId="29194"/>
    <cellStyle name="Comma  - Style7 7" xfId="21804"/>
    <cellStyle name="Comma  - Style7_AFE x Contract" xfId="304"/>
    <cellStyle name="Comma  - Style8" xfId="305"/>
    <cellStyle name="Comma  - Style8 2" xfId="306"/>
    <cellStyle name="Comma  - Style8 2 2" xfId="1832"/>
    <cellStyle name="Comma  - Style8 2 2 2" xfId="30158"/>
    <cellStyle name="Comma  - Style8 2 2 3" xfId="22760"/>
    <cellStyle name="Comma  - Style8 2 3" xfId="1833"/>
    <cellStyle name="Comma  - Style8 2 3 2" xfId="30159"/>
    <cellStyle name="Comma  - Style8 2 3 3" xfId="22761"/>
    <cellStyle name="Comma  - Style8 2 4" xfId="29200"/>
    <cellStyle name="Comma  - Style8 2 5" xfId="21810"/>
    <cellStyle name="Comma  - Style8 3" xfId="307"/>
    <cellStyle name="Comma  - Style8 3 2" xfId="1834"/>
    <cellStyle name="Comma  - Style8 3 2 2" xfId="30160"/>
    <cellStyle name="Comma  - Style8 3 2 3" xfId="22762"/>
    <cellStyle name="Comma  - Style8 3 3" xfId="1835"/>
    <cellStyle name="Comma  - Style8 3 3 2" xfId="30161"/>
    <cellStyle name="Comma  - Style8 3 3 3" xfId="22763"/>
    <cellStyle name="Comma  - Style8 3 4" xfId="29201"/>
    <cellStyle name="Comma  - Style8 3 5" xfId="21811"/>
    <cellStyle name="Comma  - Style8 4" xfId="308"/>
    <cellStyle name="Comma  - Style8 4 2" xfId="1836"/>
    <cellStyle name="Comma  - Style8 4 2 2" xfId="30162"/>
    <cellStyle name="Comma  - Style8 4 2 3" xfId="22764"/>
    <cellStyle name="Comma  - Style8 4 3" xfId="1837"/>
    <cellStyle name="Comma  - Style8 4 3 2" xfId="30163"/>
    <cellStyle name="Comma  - Style8 4 3 3" xfId="22765"/>
    <cellStyle name="Comma  - Style8 4 4" xfId="29202"/>
    <cellStyle name="Comma  - Style8 4 5" xfId="21812"/>
    <cellStyle name="Comma  - Style8 5" xfId="309"/>
    <cellStyle name="Comma  - Style8 5 2" xfId="1838"/>
    <cellStyle name="Comma  - Style8 5 2 2" xfId="30164"/>
    <cellStyle name="Comma  - Style8 5 2 3" xfId="22766"/>
    <cellStyle name="Comma  - Style8 5 3" xfId="1839"/>
    <cellStyle name="Comma  - Style8 5 3 2" xfId="30165"/>
    <cellStyle name="Comma  - Style8 5 3 3" xfId="22767"/>
    <cellStyle name="Comma  - Style8 5 4" xfId="29203"/>
    <cellStyle name="Comma  - Style8 5 5" xfId="21813"/>
    <cellStyle name="Comma  - Style8 6" xfId="29199"/>
    <cellStyle name="Comma  - Style8 7" xfId="21809"/>
    <cellStyle name="Comma  - Style8_AFE x Contract" xfId="310"/>
    <cellStyle name="Comma 10" xfId="1840"/>
    <cellStyle name="Comma 10 2" xfId="30166"/>
    <cellStyle name="Comma 10 3" xfId="22768"/>
    <cellStyle name="Comma 11" xfId="1841"/>
    <cellStyle name="Comma 11 2" xfId="30167"/>
    <cellStyle name="Comma 11 3" xfId="22769"/>
    <cellStyle name="Comma 12" xfId="1842"/>
    <cellStyle name="Comma 12 2" xfId="30168"/>
    <cellStyle name="Comma 12 3" xfId="22770"/>
    <cellStyle name="Comma 13" xfId="1843"/>
    <cellStyle name="Comma 13 2" xfId="30169"/>
    <cellStyle name="Comma 13 3" xfId="22771"/>
    <cellStyle name="Comma 14" xfId="1844"/>
    <cellStyle name="Comma 14 2" xfId="30170"/>
    <cellStyle name="Comma 14 3" xfId="22772"/>
    <cellStyle name="Comma 15" xfId="1845"/>
    <cellStyle name="Comma 15 2" xfId="30171"/>
    <cellStyle name="Comma 15 3" xfId="22773"/>
    <cellStyle name="Comma 16" xfId="1846"/>
    <cellStyle name="Comma 16 2" xfId="30172"/>
    <cellStyle name="Comma 16 3" xfId="22774"/>
    <cellStyle name="Comma 17" xfId="1847"/>
    <cellStyle name="Comma 17 2" xfId="30173"/>
    <cellStyle name="Comma 17 3" xfId="22775"/>
    <cellStyle name="Comma 18" xfId="1848"/>
    <cellStyle name="Comma 18 2" xfId="30174"/>
    <cellStyle name="Comma 18 3" xfId="22776"/>
    <cellStyle name="Comma 19" xfId="1849"/>
    <cellStyle name="Comma 19 2" xfId="30175"/>
    <cellStyle name="Comma 19 3" xfId="22777"/>
    <cellStyle name="Comma 2" xfId="311"/>
    <cellStyle name="Comma 2 10" xfId="312"/>
    <cellStyle name="Comma 2 10 2" xfId="1850"/>
    <cellStyle name="Comma 2 10 2 2" xfId="30176"/>
    <cellStyle name="Comma 2 10 2 3" xfId="22778"/>
    <cellStyle name="Comma 2 10 3" xfId="1851"/>
    <cellStyle name="Comma 2 10 3 2" xfId="30177"/>
    <cellStyle name="Comma 2 10 3 3" xfId="22779"/>
    <cellStyle name="Comma 2 10 4" xfId="29204"/>
    <cellStyle name="Comma 2 10 5" xfId="21814"/>
    <cellStyle name="Comma 2 11" xfId="313"/>
    <cellStyle name="Comma 2 11 2" xfId="1852"/>
    <cellStyle name="Comma 2 11 2 2" xfId="30178"/>
    <cellStyle name="Comma 2 11 2 3" xfId="22780"/>
    <cellStyle name="Comma 2 11 3" xfId="1853"/>
    <cellStyle name="Comma 2 11 3 2" xfId="30179"/>
    <cellStyle name="Comma 2 11 3 3" xfId="22781"/>
    <cellStyle name="Comma 2 11 4" xfId="29205"/>
    <cellStyle name="Comma 2 11 5" xfId="21815"/>
    <cellStyle name="Comma 2 12" xfId="314"/>
    <cellStyle name="Comma 2 12 2" xfId="1854"/>
    <cellStyle name="Comma 2 12 2 2" xfId="30180"/>
    <cellStyle name="Comma 2 12 2 3" xfId="22782"/>
    <cellStyle name="Comma 2 12 3" xfId="1855"/>
    <cellStyle name="Comma 2 12 3 2" xfId="30181"/>
    <cellStyle name="Comma 2 12 3 3" xfId="22783"/>
    <cellStyle name="Comma 2 12 4" xfId="29206"/>
    <cellStyle name="Comma 2 12 5" xfId="21816"/>
    <cellStyle name="Comma 2 13" xfId="315"/>
    <cellStyle name="Comma 2 13 2" xfId="1856"/>
    <cellStyle name="Comma 2 13 2 2" xfId="30182"/>
    <cellStyle name="Comma 2 13 2 3" xfId="22784"/>
    <cellStyle name="Comma 2 13 3" xfId="1857"/>
    <cellStyle name="Comma 2 13 3 2" xfId="30183"/>
    <cellStyle name="Comma 2 13 3 3" xfId="22785"/>
    <cellStyle name="Comma 2 13 4" xfId="29207"/>
    <cellStyle name="Comma 2 13 5" xfId="21817"/>
    <cellStyle name="Comma 2 14" xfId="316"/>
    <cellStyle name="Comma 2 14 2" xfId="1858"/>
    <cellStyle name="Comma 2 14 2 2" xfId="30184"/>
    <cellStyle name="Comma 2 14 2 3" xfId="22786"/>
    <cellStyle name="Comma 2 14 3" xfId="1859"/>
    <cellStyle name="Comma 2 14 3 2" xfId="30185"/>
    <cellStyle name="Comma 2 14 3 3" xfId="22787"/>
    <cellStyle name="Comma 2 14 4" xfId="29208"/>
    <cellStyle name="Comma 2 14 5" xfId="21818"/>
    <cellStyle name="Comma 2 15" xfId="317"/>
    <cellStyle name="Comma 2 15 2" xfId="1860"/>
    <cellStyle name="Comma 2 15 2 2" xfId="30186"/>
    <cellStyle name="Comma 2 15 2 3" xfId="22788"/>
    <cellStyle name="Comma 2 15 3" xfId="1861"/>
    <cellStyle name="Comma 2 15 3 2" xfId="30187"/>
    <cellStyle name="Comma 2 15 3 3" xfId="22789"/>
    <cellStyle name="Comma 2 15 4" xfId="29209"/>
    <cellStyle name="Comma 2 15 5" xfId="21819"/>
    <cellStyle name="Comma 2 16" xfId="318"/>
    <cellStyle name="Comma 2 16 2" xfId="1862"/>
    <cellStyle name="Comma 2 16 2 2" xfId="30188"/>
    <cellStyle name="Comma 2 16 2 3" xfId="22790"/>
    <cellStyle name="Comma 2 16 3" xfId="1863"/>
    <cellStyle name="Comma 2 16 3 2" xfId="30189"/>
    <cellStyle name="Comma 2 16 3 3" xfId="22791"/>
    <cellStyle name="Comma 2 16 4" xfId="29210"/>
    <cellStyle name="Comma 2 16 5" xfId="21820"/>
    <cellStyle name="Comma 2 17" xfId="319"/>
    <cellStyle name="Comma 2 17 2" xfId="1864"/>
    <cellStyle name="Comma 2 17 2 2" xfId="30190"/>
    <cellStyle name="Comma 2 17 2 3" xfId="22792"/>
    <cellStyle name="Comma 2 17 3" xfId="1865"/>
    <cellStyle name="Comma 2 17 3 2" xfId="30191"/>
    <cellStyle name="Comma 2 17 3 3" xfId="22793"/>
    <cellStyle name="Comma 2 17 4" xfId="29211"/>
    <cellStyle name="Comma 2 17 5" xfId="21821"/>
    <cellStyle name="Comma 2 18" xfId="320"/>
    <cellStyle name="Comma 2 18 2" xfId="1866"/>
    <cellStyle name="Comma 2 18 2 2" xfId="30192"/>
    <cellStyle name="Comma 2 18 2 3" xfId="22794"/>
    <cellStyle name="Comma 2 18 3" xfId="1867"/>
    <cellStyle name="Comma 2 18 3 2" xfId="30193"/>
    <cellStyle name="Comma 2 18 3 3" xfId="22795"/>
    <cellStyle name="Comma 2 18 4" xfId="29212"/>
    <cellStyle name="Comma 2 18 5" xfId="21822"/>
    <cellStyle name="Comma 2 19" xfId="321"/>
    <cellStyle name="Comma 2 19 2" xfId="1868"/>
    <cellStyle name="Comma 2 19 2 2" xfId="30194"/>
    <cellStyle name="Comma 2 19 2 3" xfId="22796"/>
    <cellStyle name="Comma 2 19 3" xfId="1869"/>
    <cellStyle name="Comma 2 19 3 2" xfId="30195"/>
    <cellStyle name="Comma 2 19 3 3" xfId="22797"/>
    <cellStyle name="Comma 2 19 4" xfId="29213"/>
    <cellStyle name="Comma 2 19 5" xfId="21823"/>
    <cellStyle name="Comma 2 2" xfId="322"/>
    <cellStyle name="Comma 2 2 10" xfId="323"/>
    <cellStyle name="Comma 2 2 10 2" xfId="1870"/>
    <cellStyle name="Comma 2 2 10 2 2" xfId="30196"/>
    <cellStyle name="Comma 2 2 10 2 3" xfId="22798"/>
    <cellStyle name="Comma 2 2 10 3" xfId="1871"/>
    <cellStyle name="Comma 2 2 10 3 2" xfId="30197"/>
    <cellStyle name="Comma 2 2 10 3 3" xfId="22799"/>
    <cellStyle name="Comma 2 2 10 4" xfId="29215"/>
    <cellStyle name="Comma 2 2 10 5" xfId="21825"/>
    <cellStyle name="Comma 2 2 11" xfId="324"/>
    <cellStyle name="Comma 2 2 11 2" xfId="1872"/>
    <cellStyle name="Comma 2 2 11 2 2" xfId="30198"/>
    <cellStyle name="Comma 2 2 11 2 3" xfId="22800"/>
    <cellStyle name="Comma 2 2 11 3" xfId="1873"/>
    <cellStyle name="Comma 2 2 11 3 2" xfId="30199"/>
    <cellStyle name="Comma 2 2 11 3 3" xfId="22801"/>
    <cellStyle name="Comma 2 2 11 4" xfId="29216"/>
    <cellStyle name="Comma 2 2 11 5" xfId="21826"/>
    <cellStyle name="Comma 2 2 12" xfId="325"/>
    <cellStyle name="Comma 2 2 12 2" xfId="1874"/>
    <cellStyle name="Comma 2 2 12 2 2" xfId="30200"/>
    <cellStyle name="Comma 2 2 12 2 3" xfId="22802"/>
    <cellStyle name="Comma 2 2 12 3" xfId="1875"/>
    <cellStyle name="Comma 2 2 12 3 2" xfId="30201"/>
    <cellStyle name="Comma 2 2 12 3 3" xfId="22803"/>
    <cellStyle name="Comma 2 2 12 4" xfId="29217"/>
    <cellStyle name="Comma 2 2 12 5" xfId="21827"/>
    <cellStyle name="Comma 2 2 13" xfId="326"/>
    <cellStyle name="Comma 2 2 13 2" xfId="1876"/>
    <cellStyle name="Comma 2 2 13 2 2" xfId="30202"/>
    <cellStyle name="Comma 2 2 13 2 3" xfId="22804"/>
    <cellStyle name="Comma 2 2 13 3" xfId="1877"/>
    <cellStyle name="Comma 2 2 13 3 2" xfId="30203"/>
    <cellStyle name="Comma 2 2 13 3 3" xfId="22805"/>
    <cellStyle name="Comma 2 2 13 4" xfId="29218"/>
    <cellStyle name="Comma 2 2 13 5" xfId="21828"/>
    <cellStyle name="Comma 2 2 14" xfId="327"/>
    <cellStyle name="Comma 2 2 14 2" xfId="1878"/>
    <cellStyle name="Comma 2 2 14 2 2" xfId="30204"/>
    <cellStyle name="Comma 2 2 14 2 3" xfId="22806"/>
    <cellStyle name="Comma 2 2 14 3" xfId="1879"/>
    <cellStyle name="Comma 2 2 14 3 2" xfId="30205"/>
    <cellStyle name="Comma 2 2 14 3 3" xfId="22807"/>
    <cellStyle name="Comma 2 2 14 4" xfId="29219"/>
    <cellStyle name="Comma 2 2 14 5" xfId="21829"/>
    <cellStyle name="Comma 2 2 15" xfId="328"/>
    <cellStyle name="Comma 2 2 15 2" xfId="1880"/>
    <cellStyle name="Comma 2 2 15 2 2" xfId="30206"/>
    <cellStyle name="Comma 2 2 15 2 3" xfId="22808"/>
    <cellStyle name="Comma 2 2 15 3" xfId="1881"/>
    <cellStyle name="Comma 2 2 15 3 2" xfId="30207"/>
    <cellStyle name="Comma 2 2 15 3 3" xfId="22809"/>
    <cellStyle name="Comma 2 2 15 4" xfId="29220"/>
    <cellStyle name="Comma 2 2 15 5" xfId="21830"/>
    <cellStyle name="Comma 2 2 16" xfId="329"/>
    <cellStyle name="Comma 2 2 16 2" xfId="1882"/>
    <cellStyle name="Comma 2 2 16 2 2" xfId="30208"/>
    <cellStyle name="Comma 2 2 16 2 3" xfId="22810"/>
    <cellStyle name="Comma 2 2 16 3" xfId="1883"/>
    <cellStyle name="Comma 2 2 16 3 2" xfId="30209"/>
    <cellStyle name="Comma 2 2 16 3 3" xfId="22811"/>
    <cellStyle name="Comma 2 2 16 4" xfId="29221"/>
    <cellStyle name="Comma 2 2 16 5" xfId="21831"/>
    <cellStyle name="Comma 2 2 17" xfId="330"/>
    <cellStyle name="Comma 2 2 17 2" xfId="1884"/>
    <cellStyle name="Comma 2 2 17 2 2" xfId="30210"/>
    <cellStyle name="Comma 2 2 17 2 3" xfId="22812"/>
    <cellStyle name="Comma 2 2 17 3" xfId="1885"/>
    <cellStyle name="Comma 2 2 17 3 2" xfId="30211"/>
    <cellStyle name="Comma 2 2 17 3 3" xfId="22813"/>
    <cellStyle name="Comma 2 2 17 4" xfId="29222"/>
    <cellStyle name="Comma 2 2 17 5" xfId="21832"/>
    <cellStyle name="Comma 2 2 18" xfId="331"/>
    <cellStyle name="Comma 2 2 18 2" xfId="1886"/>
    <cellStyle name="Comma 2 2 18 2 2" xfId="30212"/>
    <cellStyle name="Comma 2 2 18 2 3" xfId="22814"/>
    <cellStyle name="Comma 2 2 18 3" xfId="1887"/>
    <cellStyle name="Comma 2 2 18 3 2" xfId="30213"/>
    <cellStyle name="Comma 2 2 18 3 3" xfId="22815"/>
    <cellStyle name="Comma 2 2 18 4" xfId="29223"/>
    <cellStyle name="Comma 2 2 18 5" xfId="21833"/>
    <cellStyle name="Comma 2 2 19" xfId="332"/>
    <cellStyle name="Comma 2 2 19 2" xfId="1888"/>
    <cellStyle name="Comma 2 2 19 2 2" xfId="30214"/>
    <cellStyle name="Comma 2 2 19 2 3" xfId="22816"/>
    <cellStyle name="Comma 2 2 19 3" xfId="1889"/>
    <cellStyle name="Comma 2 2 19 3 2" xfId="30215"/>
    <cellStyle name="Comma 2 2 19 3 3" xfId="22817"/>
    <cellStyle name="Comma 2 2 19 4" xfId="29224"/>
    <cellStyle name="Comma 2 2 19 5" xfId="21834"/>
    <cellStyle name="Comma 2 2 2" xfId="333"/>
    <cellStyle name="Comma 2 2 2 2" xfId="1890"/>
    <cellStyle name="Comma 2 2 2 2 2" xfId="30216"/>
    <cellStyle name="Comma 2 2 2 2 3" xfId="22818"/>
    <cellStyle name="Comma 2 2 2 3" xfId="1891"/>
    <cellStyle name="Comma 2 2 2 3 2" xfId="30217"/>
    <cellStyle name="Comma 2 2 2 3 3" xfId="22819"/>
    <cellStyle name="Comma 2 2 2 4" xfId="29225"/>
    <cellStyle name="Comma 2 2 2 5" xfId="21835"/>
    <cellStyle name="Comma 2 2 20" xfId="334"/>
    <cellStyle name="Comma 2 2 20 2" xfId="1892"/>
    <cellStyle name="Comma 2 2 20 2 2" xfId="30218"/>
    <cellStyle name="Comma 2 2 20 2 3" xfId="22820"/>
    <cellStyle name="Comma 2 2 20 3" xfId="1893"/>
    <cellStyle name="Comma 2 2 20 3 2" xfId="30219"/>
    <cellStyle name="Comma 2 2 20 3 3" xfId="22821"/>
    <cellStyle name="Comma 2 2 20 4" xfId="29226"/>
    <cellStyle name="Comma 2 2 20 5" xfId="21836"/>
    <cellStyle name="Comma 2 2 21" xfId="335"/>
    <cellStyle name="Comma 2 2 21 2" xfId="1894"/>
    <cellStyle name="Comma 2 2 21 2 2" xfId="30220"/>
    <cellStyle name="Comma 2 2 21 2 3" xfId="22822"/>
    <cellStyle name="Comma 2 2 21 3" xfId="1895"/>
    <cellStyle name="Comma 2 2 21 3 2" xfId="30221"/>
    <cellStyle name="Comma 2 2 21 3 3" xfId="22823"/>
    <cellStyle name="Comma 2 2 21 4" xfId="29227"/>
    <cellStyle name="Comma 2 2 21 5" xfId="21837"/>
    <cellStyle name="Comma 2 2 22" xfId="336"/>
    <cellStyle name="Comma 2 2 22 2" xfId="1896"/>
    <cellStyle name="Comma 2 2 22 2 2" xfId="30222"/>
    <cellStyle name="Comma 2 2 22 2 3" xfId="22824"/>
    <cellStyle name="Comma 2 2 22 3" xfId="1897"/>
    <cellStyle name="Comma 2 2 22 3 2" xfId="30223"/>
    <cellStyle name="Comma 2 2 22 3 3" xfId="22825"/>
    <cellStyle name="Comma 2 2 22 4" xfId="29228"/>
    <cellStyle name="Comma 2 2 22 5" xfId="21838"/>
    <cellStyle name="Comma 2 2 23" xfId="337"/>
    <cellStyle name="Comma 2 2 23 2" xfId="1898"/>
    <cellStyle name="Comma 2 2 23 2 2" xfId="30224"/>
    <cellStyle name="Comma 2 2 23 2 3" xfId="22826"/>
    <cellStyle name="Comma 2 2 23 3" xfId="1899"/>
    <cellStyle name="Comma 2 2 23 3 2" xfId="30225"/>
    <cellStyle name="Comma 2 2 23 3 3" xfId="22827"/>
    <cellStyle name="Comma 2 2 23 4" xfId="29229"/>
    <cellStyle name="Comma 2 2 23 5" xfId="21839"/>
    <cellStyle name="Comma 2 2 24" xfId="338"/>
    <cellStyle name="Comma 2 2 24 2" xfId="1900"/>
    <cellStyle name="Comma 2 2 24 2 2" xfId="30226"/>
    <cellStyle name="Comma 2 2 24 2 3" xfId="22828"/>
    <cellStyle name="Comma 2 2 24 3" xfId="1901"/>
    <cellStyle name="Comma 2 2 24 3 2" xfId="30227"/>
    <cellStyle name="Comma 2 2 24 3 3" xfId="22829"/>
    <cellStyle name="Comma 2 2 24 4" xfId="29230"/>
    <cellStyle name="Comma 2 2 24 5" xfId="21840"/>
    <cellStyle name="Comma 2 2 25" xfId="339"/>
    <cellStyle name="Comma 2 2 25 2" xfId="1902"/>
    <cellStyle name="Comma 2 2 25 2 2" xfId="30228"/>
    <cellStyle name="Comma 2 2 25 2 3" xfId="22830"/>
    <cellStyle name="Comma 2 2 25 3" xfId="1903"/>
    <cellStyle name="Comma 2 2 25 3 2" xfId="30229"/>
    <cellStyle name="Comma 2 2 25 3 3" xfId="22831"/>
    <cellStyle name="Comma 2 2 25 4" xfId="29231"/>
    <cellStyle name="Comma 2 2 25 5" xfId="21841"/>
    <cellStyle name="Comma 2 2 26" xfId="340"/>
    <cellStyle name="Comma 2 2 26 2" xfId="1904"/>
    <cellStyle name="Comma 2 2 26 2 2" xfId="30230"/>
    <cellStyle name="Comma 2 2 26 2 3" xfId="22832"/>
    <cellStyle name="Comma 2 2 26 3" xfId="1905"/>
    <cellStyle name="Comma 2 2 26 3 2" xfId="30231"/>
    <cellStyle name="Comma 2 2 26 3 3" xfId="22833"/>
    <cellStyle name="Comma 2 2 26 4" xfId="29232"/>
    <cellStyle name="Comma 2 2 26 5" xfId="21842"/>
    <cellStyle name="Comma 2 2 27" xfId="341"/>
    <cellStyle name="Comma 2 2 27 2" xfId="1906"/>
    <cellStyle name="Comma 2 2 27 2 2" xfId="30232"/>
    <cellStyle name="Comma 2 2 27 2 3" xfId="22834"/>
    <cellStyle name="Comma 2 2 27 3" xfId="1907"/>
    <cellStyle name="Comma 2 2 27 3 2" xfId="30233"/>
    <cellStyle name="Comma 2 2 27 3 3" xfId="22835"/>
    <cellStyle name="Comma 2 2 27 4" xfId="29233"/>
    <cellStyle name="Comma 2 2 27 5" xfId="21843"/>
    <cellStyle name="Comma 2 2 28" xfId="342"/>
    <cellStyle name="Comma 2 2 28 2" xfId="1908"/>
    <cellStyle name="Comma 2 2 28 2 2" xfId="30234"/>
    <cellStyle name="Comma 2 2 28 2 3" xfId="22836"/>
    <cellStyle name="Comma 2 2 28 3" xfId="1909"/>
    <cellStyle name="Comma 2 2 28 3 2" xfId="30235"/>
    <cellStyle name="Comma 2 2 28 3 3" xfId="22837"/>
    <cellStyle name="Comma 2 2 28 4" xfId="29234"/>
    <cellStyle name="Comma 2 2 28 5" xfId="21844"/>
    <cellStyle name="Comma 2 2 29" xfId="343"/>
    <cellStyle name="Comma 2 2 29 2" xfId="1910"/>
    <cellStyle name="Comma 2 2 29 2 2" xfId="30236"/>
    <cellStyle name="Comma 2 2 29 2 3" xfId="22838"/>
    <cellStyle name="Comma 2 2 29 3" xfId="1911"/>
    <cellStyle name="Comma 2 2 29 3 2" xfId="30237"/>
    <cellStyle name="Comma 2 2 29 3 3" xfId="22839"/>
    <cellStyle name="Comma 2 2 29 4" xfId="29235"/>
    <cellStyle name="Comma 2 2 29 5" xfId="21845"/>
    <cellStyle name="Comma 2 2 3" xfId="344"/>
    <cellStyle name="Comma 2 2 3 2" xfId="1912"/>
    <cellStyle name="Comma 2 2 3 2 2" xfId="30238"/>
    <cellStyle name="Comma 2 2 3 2 3" xfId="22840"/>
    <cellStyle name="Comma 2 2 3 3" xfId="1913"/>
    <cellStyle name="Comma 2 2 3 3 2" xfId="30239"/>
    <cellStyle name="Comma 2 2 3 3 3" xfId="22841"/>
    <cellStyle name="Comma 2 2 3 4" xfId="29236"/>
    <cellStyle name="Comma 2 2 3 5" xfId="21846"/>
    <cellStyle name="Comma 2 2 30" xfId="345"/>
    <cellStyle name="Comma 2 2 30 2" xfId="1914"/>
    <cellStyle name="Comma 2 2 30 2 2" xfId="30240"/>
    <cellStyle name="Comma 2 2 30 2 3" xfId="22842"/>
    <cellStyle name="Comma 2 2 30 3" xfId="1915"/>
    <cellStyle name="Comma 2 2 30 3 2" xfId="30241"/>
    <cellStyle name="Comma 2 2 30 3 3" xfId="22843"/>
    <cellStyle name="Comma 2 2 30 4" xfId="29237"/>
    <cellStyle name="Comma 2 2 30 5" xfId="21847"/>
    <cellStyle name="Comma 2 2 31" xfId="346"/>
    <cellStyle name="Comma 2 2 31 2" xfId="1916"/>
    <cellStyle name="Comma 2 2 31 2 2" xfId="30242"/>
    <cellStyle name="Comma 2 2 31 2 3" xfId="22844"/>
    <cellStyle name="Comma 2 2 31 3" xfId="1917"/>
    <cellStyle name="Comma 2 2 31 3 2" xfId="30243"/>
    <cellStyle name="Comma 2 2 31 3 3" xfId="22845"/>
    <cellStyle name="Comma 2 2 31 4" xfId="29238"/>
    <cellStyle name="Comma 2 2 31 5" xfId="21848"/>
    <cellStyle name="Comma 2 2 32" xfId="347"/>
    <cellStyle name="Comma 2 2 32 2" xfId="1918"/>
    <cellStyle name="Comma 2 2 32 2 2" xfId="30244"/>
    <cellStyle name="Comma 2 2 32 2 3" xfId="22846"/>
    <cellStyle name="Comma 2 2 32 3" xfId="1919"/>
    <cellStyle name="Comma 2 2 32 3 2" xfId="30245"/>
    <cellStyle name="Comma 2 2 32 3 3" xfId="22847"/>
    <cellStyle name="Comma 2 2 32 4" xfId="29239"/>
    <cellStyle name="Comma 2 2 32 5" xfId="21849"/>
    <cellStyle name="Comma 2 2 33" xfId="348"/>
    <cellStyle name="Comma 2 2 33 2" xfId="1920"/>
    <cellStyle name="Comma 2 2 33 2 2" xfId="30246"/>
    <cellStyle name="Comma 2 2 33 2 3" xfId="22848"/>
    <cellStyle name="Comma 2 2 33 3" xfId="1921"/>
    <cellStyle name="Comma 2 2 33 3 2" xfId="30247"/>
    <cellStyle name="Comma 2 2 33 3 3" xfId="22849"/>
    <cellStyle name="Comma 2 2 33 4" xfId="29240"/>
    <cellStyle name="Comma 2 2 33 5" xfId="21850"/>
    <cellStyle name="Comma 2 2 34" xfId="349"/>
    <cellStyle name="Comma 2 2 34 2" xfId="1922"/>
    <cellStyle name="Comma 2 2 34 2 2" xfId="30248"/>
    <cellStyle name="Comma 2 2 34 2 3" xfId="22850"/>
    <cellStyle name="Comma 2 2 34 3" xfId="1923"/>
    <cellStyle name="Comma 2 2 34 3 2" xfId="30249"/>
    <cellStyle name="Comma 2 2 34 3 3" xfId="22851"/>
    <cellStyle name="Comma 2 2 34 4" xfId="29241"/>
    <cellStyle name="Comma 2 2 34 5" xfId="21851"/>
    <cellStyle name="Comma 2 2 35" xfId="350"/>
    <cellStyle name="Comma 2 2 35 2" xfId="1924"/>
    <cellStyle name="Comma 2 2 35 2 2" xfId="30250"/>
    <cellStyle name="Comma 2 2 35 2 3" xfId="22852"/>
    <cellStyle name="Comma 2 2 35 3" xfId="1925"/>
    <cellStyle name="Comma 2 2 35 3 2" xfId="30251"/>
    <cellStyle name="Comma 2 2 35 3 3" xfId="22853"/>
    <cellStyle name="Comma 2 2 35 4" xfId="29242"/>
    <cellStyle name="Comma 2 2 35 5" xfId="21852"/>
    <cellStyle name="Comma 2 2 36" xfId="1926"/>
    <cellStyle name="Comma 2 2 36 2" xfId="30252"/>
    <cellStyle name="Comma 2 2 36 3" xfId="22854"/>
    <cellStyle name="Comma 2 2 37" xfId="1927"/>
    <cellStyle name="Comma 2 2 37 2" xfId="30253"/>
    <cellStyle name="Comma 2 2 37 3" xfId="22855"/>
    <cellStyle name="Comma 2 2 38" xfId="29214"/>
    <cellStyle name="Comma 2 2 39" xfId="21824"/>
    <cellStyle name="Comma 2 2 4" xfId="351"/>
    <cellStyle name="Comma 2 2 4 2" xfId="1928"/>
    <cellStyle name="Comma 2 2 4 2 2" xfId="30254"/>
    <cellStyle name="Comma 2 2 4 2 3" xfId="22856"/>
    <cellStyle name="Comma 2 2 4 3" xfId="1929"/>
    <cellStyle name="Comma 2 2 4 3 2" xfId="30255"/>
    <cellStyle name="Comma 2 2 4 3 3" xfId="22857"/>
    <cellStyle name="Comma 2 2 4 4" xfId="29243"/>
    <cellStyle name="Comma 2 2 4 5" xfId="21853"/>
    <cellStyle name="Comma 2 2 5" xfId="352"/>
    <cellStyle name="Comma 2 2 5 2" xfId="1930"/>
    <cellStyle name="Comma 2 2 5 2 2" xfId="30256"/>
    <cellStyle name="Comma 2 2 5 2 3" xfId="22858"/>
    <cellStyle name="Comma 2 2 5 3" xfId="1931"/>
    <cellStyle name="Comma 2 2 5 3 2" xfId="30257"/>
    <cellStyle name="Comma 2 2 5 3 3" xfId="22859"/>
    <cellStyle name="Comma 2 2 5 4" xfId="29244"/>
    <cellStyle name="Comma 2 2 5 5" xfId="21854"/>
    <cellStyle name="Comma 2 2 6" xfId="353"/>
    <cellStyle name="Comma 2 2 6 2" xfId="1932"/>
    <cellStyle name="Comma 2 2 6 2 2" xfId="30258"/>
    <cellStyle name="Comma 2 2 6 2 3" xfId="22860"/>
    <cellStyle name="Comma 2 2 6 3" xfId="1933"/>
    <cellStyle name="Comma 2 2 6 3 2" xfId="30259"/>
    <cellStyle name="Comma 2 2 6 3 3" xfId="22861"/>
    <cellStyle name="Comma 2 2 6 4" xfId="29245"/>
    <cellStyle name="Comma 2 2 6 5" xfId="21855"/>
    <cellStyle name="Comma 2 2 7" xfId="354"/>
    <cellStyle name="Comma 2 2 7 2" xfId="1934"/>
    <cellStyle name="Comma 2 2 7 2 2" xfId="30260"/>
    <cellStyle name="Comma 2 2 7 2 3" xfId="22862"/>
    <cellStyle name="Comma 2 2 7 3" xfId="1935"/>
    <cellStyle name="Comma 2 2 7 3 2" xfId="30261"/>
    <cellStyle name="Comma 2 2 7 3 3" xfId="22863"/>
    <cellStyle name="Comma 2 2 7 4" xfId="29246"/>
    <cellStyle name="Comma 2 2 7 5" xfId="21856"/>
    <cellStyle name="Comma 2 2 8" xfId="355"/>
    <cellStyle name="Comma 2 2 8 2" xfId="1936"/>
    <cellStyle name="Comma 2 2 8 2 2" xfId="30262"/>
    <cellStyle name="Comma 2 2 8 2 3" xfId="22864"/>
    <cellStyle name="Comma 2 2 8 3" xfId="1937"/>
    <cellStyle name="Comma 2 2 8 3 2" xfId="30263"/>
    <cellStyle name="Comma 2 2 8 3 3" xfId="22865"/>
    <cellStyle name="Comma 2 2 8 4" xfId="29247"/>
    <cellStyle name="Comma 2 2 8 5" xfId="21857"/>
    <cellStyle name="Comma 2 2 9" xfId="356"/>
    <cellStyle name="Comma 2 2 9 2" xfId="1938"/>
    <cellStyle name="Comma 2 2 9 2 2" xfId="30264"/>
    <cellStyle name="Comma 2 2 9 2 3" xfId="22866"/>
    <cellStyle name="Comma 2 2 9 3" xfId="1939"/>
    <cellStyle name="Comma 2 2 9 3 2" xfId="30265"/>
    <cellStyle name="Comma 2 2 9 3 3" xfId="22867"/>
    <cellStyle name="Comma 2 2 9 4" xfId="29248"/>
    <cellStyle name="Comma 2 2 9 5" xfId="21858"/>
    <cellStyle name="Comma 2 2_Summary" xfId="357"/>
    <cellStyle name="Comma 2 20" xfId="358"/>
    <cellStyle name="Comma 2 20 2" xfId="1940"/>
    <cellStyle name="Comma 2 20 2 2" xfId="30266"/>
    <cellStyle name="Comma 2 20 2 3" xfId="22868"/>
    <cellStyle name="Comma 2 20 3" xfId="1941"/>
    <cellStyle name="Comma 2 20 3 2" xfId="30267"/>
    <cellStyle name="Comma 2 20 3 3" xfId="22869"/>
    <cellStyle name="Comma 2 20 4" xfId="29249"/>
    <cellStyle name="Comma 2 20 5" xfId="21859"/>
    <cellStyle name="Comma 2 21" xfId="359"/>
    <cellStyle name="Comma 2 21 2" xfId="1942"/>
    <cellStyle name="Comma 2 21 2 2" xfId="30268"/>
    <cellStyle name="Comma 2 21 2 3" xfId="22870"/>
    <cellStyle name="Comma 2 21 3" xfId="1943"/>
    <cellStyle name="Comma 2 21 3 2" xfId="30269"/>
    <cellStyle name="Comma 2 21 3 3" xfId="22871"/>
    <cellStyle name="Comma 2 21 4" xfId="29250"/>
    <cellStyle name="Comma 2 21 5" xfId="21860"/>
    <cellStyle name="Comma 2 22" xfId="360"/>
    <cellStyle name="Comma 2 22 2" xfId="1944"/>
    <cellStyle name="Comma 2 22 2 2" xfId="30270"/>
    <cellStyle name="Comma 2 22 2 3" xfId="22872"/>
    <cellStyle name="Comma 2 22 3" xfId="1945"/>
    <cellStyle name="Comma 2 22 3 2" xfId="30271"/>
    <cellStyle name="Comma 2 22 3 3" xfId="22873"/>
    <cellStyle name="Comma 2 22 4" xfId="29251"/>
    <cellStyle name="Comma 2 22 5" xfId="21861"/>
    <cellStyle name="Comma 2 23" xfId="361"/>
    <cellStyle name="Comma 2 23 2" xfId="1946"/>
    <cellStyle name="Comma 2 23 2 2" xfId="30272"/>
    <cellStyle name="Comma 2 23 2 3" xfId="22874"/>
    <cellStyle name="Comma 2 23 3" xfId="1947"/>
    <cellStyle name="Comma 2 23 3 2" xfId="30273"/>
    <cellStyle name="Comma 2 23 3 3" xfId="22875"/>
    <cellStyle name="Comma 2 23 4" xfId="29252"/>
    <cellStyle name="Comma 2 23 5" xfId="21862"/>
    <cellStyle name="Comma 2 24" xfId="362"/>
    <cellStyle name="Comma 2 24 2" xfId="1948"/>
    <cellStyle name="Comma 2 24 2 2" xfId="30274"/>
    <cellStyle name="Comma 2 24 2 3" xfId="22876"/>
    <cellStyle name="Comma 2 24 3" xfId="1949"/>
    <cellStyle name="Comma 2 24 3 2" xfId="30275"/>
    <cellStyle name="Comma 2 24 3 3" xfId="22877"/>
    <cellStyle name="Comma 2 24 4" xfId="29253"/>
    <cellStyle name="Comma 2 24 5" xfId="21863"/>
    <cellStyle name="Comma 2 25" xfId="363"/>
    <cellStyle name="Comma 2 25 2" xfId="1950"/>
    <cellStyle name="Comma 2 25 2 2" xfId="30276"/>
    <cellStyle name="Comma 2 25 2 3" xfId="22878"/>
    <cellStyle name="Comma 2 25 3" xfId="1951"/>
    <cellStyle name="Comma 2 25 3 2" xfId="30277"/>
    <cellStyle name="Comma 2 25 3 3" xfId="22879"/>
    <cellStyle name="Comma 2 25 4" xfId="29254"/>
    <cellStyle name="Comma 2 25 5" xfId="21864"/>
    <cellStyle name="Comma 2 26" xfId="364"/>
    <cellStyle name="Comma 2 26 2" xfId="1952"/>
    <cellStyle name="Comma 2 26 2 2" xfId="30278"/>
    <cellStyle name="Comma 2 26 2 3" xfId="22880"/>
    <cellStyle name="Comma 2 26 3" xfId="1953"/>
    <cellStyle name="Comma 2 26 3 2" xfId="30279"/>
    <cellStyle name="Comma 2 26 3 3" xfId="22881"/>
    <cellStyle name="Comma 2 26 4" xfId="29255"/>
    <cellStyle name="Comma 2 26 5" xfId="21865"/>
    <cellStyle name="Comma 2 27" xfId="365"/>
    <cellStyle name="Comma 2 27 2" xfId="1954"/>
    <cellStyle name="Comma 2 27 2 2" xfId="30280"/>
    <cellStyle name="Comma 2 27 2 3" xfId="22882"/>
    <cellStyle name="Comma 2 27 3" xfId="1955"/>
    <cellStyle name="Comma 2 27 3 2" xfId="30281"/>
    <cellStyle name="Comma 2 27 3 3" xfId="22883"/>
    <cellStyle name="Comma 2 27 4" xfId="29256"/>
    <cellStyle name="Comma 2 27 5" xfId="21866"/>
    <cellStyle name="Comma 2 28" xfId="366"/>
    <cellStyle name="Comma 2 28 2" xfId="1956"/>
    <cellStyle name="Comma 2 28 2 2" xfId="30282"/>
    <cellStyle name="Comma 2 28 2 3" xfId="22884"/>
    <cellStyle name="Comma 2 28 3" xfId="1957"/>
    <cellStyle name="Comma 2 28 3 2" xfId="30283"/>
    <cellStyle name="Comma 2 28 3 3" xfId="22885"/>
    <cellStyle name="Comma 2 28 4" xfId="29257"/>
    <cellStyle name="Comma 2 28 5" xfId="21867"/>
    <cellStyle name="Comma 2 29" xfId="367"/>
    <cellStyle name="Comma 2 29 2" xfId="1958"/>
    <cellStyle name="Comma 2 29 2 2" xfId="30284"/>
    <cellStyle name="Comma 2 29 2 3" xfId="22886"/>
    <cellStyle name="Comma 2 29 3" xfId="1959"/>
    <cellStyle name="Comma 2 29 3 2" xfId="30285"/>
    <cellStyle name="Comma 2 29 3 3" xfId="22887"/>
    <cellStyle name="Comma 2 29 4" xfId="29258"/>
    <cellStyle name="Comma 2 29 5" xfId="21868"/>
    <cellStyle name="Comma 2 3" xfId="368"/>
    <cellStyle name="Comma 2 3 2" xfId="1960"/>
    <cellStyle name="Comma 2 3 2 2" xfId="30286"/>
    <cellStyle name="Comma 2 3 2 3" xfId="22888"/>
    <cellStyle name="Comma 2 3 3" xfId="1961"/>
    <cellStyle name="Comma 2 3 3 2" xfId="30287"/>
    <cellStyle name="Comma 2 3 3 3" xfId="22889"/>
    <cellStyle name="Comma 2 3 4" xfId="29259"/>
    <cellStyle name="Comma 2 3 5" xfId="21869"/>
    <cellStyle name="Comma 2 30" xfId="369"/>
    <cellStyle name="Comma 2 30 2" xfId="1962"/>
    <cellStyle name="Comma 2 30 2 2" xfId="30288"/>
    <cellStyle name="Comma 2 30 2 3" xfId="22890"/>
    <cellStyle name="Comma 2 30 3" xfId="1963"/>
    <cellStyle name="Comma 2 30 3 2" xfId="30289"/>
    <cellStyle name="Comma 2 30 3 3" xfId="22891"/>
    <cellStyle name="Comma 2 30 4" xfId="29260"/>
    <cellStyle name="Comma 2 30 5" xfId="21870"/>
    <cellStyle name="Comma 2 31" xfId="370"/>
    <cellStyle name="Comma 2 31 2" xfId="1964"/>
    <cellStyle name="Comma 2 31 2 2" xfId="30290"/>
    <cellStyle name="Comma 2 31 2 3" xfId="22892"/>
    <cellStyle name="Comma 2 31 3" xfId="1965"/>
    <cellStyle name="Comma 2 31 3 2" xfId="30291"/>
    <cellStyle name="Comma 2 31 3 3" xfId="22893"/>
    <cellStyle name="Comma 2 31 4" xfId="29261"/>
    <cellStyle name="Comma 2 31 5" xfId="21871"/>
    <cellStyle name="Comma 2 32" xfId="371"/>
    <cellStyle name="Comma 2 32 2" xfId="1966"/>
    <cellStyle name="Comma 2 32 2 2" xfId="30292"/>
    <cellStyle name="Comma 2 32 2 3" xfId="22894"/>
    <cellStyle name="Comma 2 32 3" xfId="1967"/>
    <cellStyle name="Comma 2 32 3 2" xfId="30293"/>
    <cellStyle name="Comma 2 32 3 3" xfId="22895"/>
    <cellStyle name="Comma 2 32 4" xfId="29262"/>
    <cellStyle name="Comma 2 32 5" xfId="21872"/>
    <cellStyle name="Comma 2 4" xfId="372"/>
    <cellStyle name="Comma 2 4 2" xfId="1968"/>
    <cellStyle name="Comma 2 4 2 2" xfId="30294"/>
    <cellStyle name="Comma 2 4 2 3" xfId="22896"/>
    <cellStyle name="Comma 2 4 3" xfId="1969"/>
    <cellStyle name="Comma 2 4 3 2" xfId="30295"/>
    <cellStyle name="Comma 2 4 3 3" xfId="22897"/>
    <cellStyle name="Comma 2 4 4" xfId="29263"/>
    <cellStyle name="Comma 2 4 5" xfId="21873"/>
    <cellStyle name="Comma 2 5" xfId="373"/>
    <cellStyle name="Comma 2 5 2" xfId="1970"/>
    <cellStyle name="Comma 2 5 2 2" xfId="30296"/>
    <cellStyle name="Comma 2 5 2 3" xfId="22898"/>
    <cellStyle name="Comma 2 5 3" xfId="1971"/>
    <cellStyle name="Comma 2 5 3 2" xfId="30297"/>
    <cellStyle name="Comma 2 5 3 3" xfId="22899"/>
    <cellStyle name="Comma 2 5 4" xfId="29264"/>
    <cellStyle name="Comma 2 5 5" xfId="21874"/>
    <cellStyle name="Comma 2 6" xfId="374"/>
    <cellStyle name="Comma 2 6 2" xfId="1972"/>
    <cellStyle name="Comma 2 6 2 2" xfId="30298"/>
    <cellStyle name="Comma 2 6 2 3" xfId="22900"/>
    <cellStyle name="Comma 2 6 3" xfId="1973"/>
    <cellStyle name="Comma 2 6 3 2" xfId="30299"/>
    <cellStyle name="Comma 2 6 3 3" xfId="22901"/>
    <cellStyle name="Comma 2 6 4" xfId="29265"/>
    <cellStyle name="Comma 2 6 5" xfId="21875"/>
    <cellStyle name="Comma 2 7" xfId="375"/>
    <cellStyle name="Comma 2 7 2" xfId="1974"/>
    <cellStyle name="Comma 2 7 2 2" xfId="30300"/>
    <cellStyle name="Comma 2 7 2 3" xfId="22902"/>
    <cellStyle name="Comma 2 7 3" xfId="1975"/>
    <cellStyle name="Comma 2 7 3 2" xfId="30301"/>
    <cellStyle name="Comma 2 7 3 3" xfId="22903"/>
    <cellStyle name="Comma 2 7 4" xfId="29266"/>
    <cellStyle name="Comma 2 7 5" xfId="21876"/>
    <cellStyle name="Comma 2 8" xfId="376"/>
    <cellStyle name="Comma 2 8 2" xfId="1976"/>
    <cellStyle name="Comma 2 8 2 2" xfId="30302"/>
    <cellStyle name="Comma 2 8 2 3" xfId="22904"/>
    <cellStyle name="Comma 2 8 3" xfId="1977"/>
    <cellStyle name="Comma 2 8 3 2" xfId="30303"/>
    <cellStyle name="Comma 2 8 3 3" xfId="22905"/>
    <cellStyle name="Comma 2 8 4" xfId="29267"/>
    <cellStyle name="Comma 2 8 5" xfId="21877"/>
    <cellStyle name="Comma 2 9" xfId="377"/>
    <cellStyle name="Comma 2 9 2" xfId="1978"/>
    <cellStyle name="Comma 2 9 2 2" xfId="30304"/>
    <cellStyle name="Comma 2 9 2 3" xfId="22906"/>
    <cellStyle name="Comma 2 9 3" xfId="1979"/>
    <cellStyle name="Comma 2 9 3 2" xfId="30305"/>
    <cellStyle name="Comma 2 9 3 3" xfId="22907"/>
    <cellStyle name="Comma 2 9 4" xfId="29268"/>
    <cellStyle name="Comma 2 9 5" xfId="21878"/>
    <cellStyle name="Comma 20" xfId="1980"/>
    <cellStyle name="Comma 20 2" xfId="30306"/>
    <cellStyle name="Comma 20 3" xfId="22908"/>
    <cellStyle name="Comma 21" xfId="1981"/>
    <cellStyle name="Comma 21 2" xfId="30307"/>
    <cellStyle name="Comma 21 3" xfId="22909"/>
    <cellStyle name="Comma 22" xfId="1982"/>
    <cellStyle name="Comma 22 2" xfId="30308"/>
    <cellStyle name="Comma 22 3" xfId="22910"/>
    <cellStyle name="Comma 23" xfId="1983"/>
    <cellStyle name="Comma 23 2" xfId="30309"/>
    <cellStyle name="Comma 23 3" xfId="22911"/>
    <cellStyle name="Comma 24" xfId="1984"/>
    <cellStyle name="Comma 24 2" xfId="30310"/>
    <cellStyle name="Comma 24 3" xfId="22912"/>
    <cellStyle name="Comma 25" xfId="1985"/>
    <cellStyle name="Comma 25 2" xfId="30311"/>
    <cellStyle name="Comma 25 3" xfId="22913"/>
    <cellStyle name="Comma 26" xfId="1986"/>
    <cellStyle name="Comma 26 2" xfId="30312"/>
    <cellStyle name="Comma 26 3" xfId="22914"/>
    <cellStyle name="Comma 27" xfId="1987"/>
    <cellStyle name="Comma 27 2" xfId="30313"/>
    <cellStyle name="Comma 27 3" xfId="22915"/>
    <cellStyle name="Comma 28" xfId="1988"/>
    <cellStyle name="Comma 28 2" xfId="30314"/>
    <cellStyle name="Comma 28 3" xfId="22916"/>
    <cellStyle name="Comma 29" xfId="1989"/>
    <cellStyle name="Comma 29 2" xfId="30315"/>
    <cellStyle name="Comma 29 3" xfId="22917"/>
    <cellStyle name="Comma 3" xfId="378"/>
    <cellStyle name="Comma 3 2" xfId="379"/>
    <cellStyle name="Comma 3 2 2" xfId="1990"/>
    <cellStyle name="Comma 3 2 2 2" xfId="30316"/>
    <cellStyle name="Comma 3 2 2 3" xfId="22918"/>
    <cellStyle name="Comma 3 2 3" xfId="1991"/>
    <cellStyle name="Comma 3 2 3 2" xfId="30317"/>
    <cellStyle name="Comma 3 2 3 3" xfId="22919"/>
    <cellStyle name="Comma 3 2 4" xfId="29269"/>
    <cellStyle name="Comma 3 2 5" xfId="21879"/>
    <cellStyle name="Comma 3_111226 Casing Running Cost Mapale wells" xfId="380"/>
    <cellStyle name="Comma 30" xfId="1992"/>
    <cellStyle name="Comma 30 2" xfId="30318"/>
    <cellStyle name="Comma 30 3" xfId="22920"/>
    <cellStyle name="Comma 31" xfId="1993"/>
    <cellStyle name="Comma 31 2" xfId="30319"/>
    <cellStyle name="Comma 31 3" xfId="22921"/>
    <cellStyle name="Comma 32" xfId="1994"/>
    <cellStyle name="Comma 32 2" xfId="30320"/>
    <cellStyle name="Comma 32 3" xfId="22922"/>
    <cellStyle name="Comma 33" xfId="1995"/>
    <cellStyle name="Comma 33 2" xfId="30321"/>
    <cellStyle name="Comma 33 3" xfId="22923"/>
    <cellStyle name="Comma 34" xfId="1996"/>
    <cellStyle name="Comma 34 2" xfId="30322"/>
    <cellStyle name="Comma 34 3" xfId="22924"/>
    <cellStyle name="Comma 4" xfId="381"/>
    <cellStyle name="Comma 4 2" xfId="36541"/>
    <cellStyle name="Comma 5" xfId="382"/>
    <cellStyle name="Comma 6" xfId="383"/>
    <cellStyle name="Comma 6 2" xfId="1997"/>
    <cellStyle name="Comma 6 2 2" xfId="30323"/>
    <cellStyle name="Comma 6 2 3" xfId="22925"/>
    <cellStyle name="Comma 6 3" xfId="1998"/>
    <cellStyle name="Comma 6 3 2" xfId="30324"/>
    <cellStyle name="Comma 6 3 3" xfId="22926"/>
    <cellStyle name="Comma 6 4" xfId="29270"/>
    <cellStyle name="Comma 6 5" xfId="21880"/>
    <cellStyle name="Comma 7" xfId="384"/>
    <cellStyle name="Comma 7 2" xfId="1999"/>
    <cellStyle name="Comma 7 2 2" xfId="30325"/>
    <cellStyle name="Comma 7 2 3" xfId="22927"/>
    <cellStyle name="Comma 7 3" xfId="2000"/>
    <cellStyle name="Comma 7 3 2" xfId="30326"/>
    <cellStyle name="Comma 7 3 3" xfId="22928"/>
    <cellStyle name="Comma 7 4" xfId="29271"/>
    <cellStyle name="Comma 7 5" xfId="21881"/>
    <cellStyle name="Comma 8" xfId="385"/>
    <cellStyle name="Comma 8 2" xfId="2001"/>
    <cellStyle name="Comma 8 2 2" xfId="30327"/>
    <cellStyle name="Comma 8 2 3" xfId="22929"/>
    <cellStyle name="Comma 8 3" xfId="2002"/>
    <cellStyle name="Comma 8 3 2" xfId="30328"/>
    <cellStyle name="Comma 8 3 3" xfId="22930"/>
    <cellStyle name="Comma 8 4" xfId="29272"/>
    <cellStyle name="Comma 8 5" xfId="21882"/>
    <cellStyle name="Comma 9" xfId="2003"/>
    <cellStyle name="Comma 9 2" xfId="30329"/>
    <cellStyle name="Comma 9 3" xfId="22931"/>
    <cellStyle name="Comma0" xfId="386"/>
    <cellStyle name="Currency [0]b" xfId="387"/>
    <cellStyle name="Currency 10" xfId="388"/>
    <cellStyle name="Currency 11" xfId="389"/>
    <cellStyle name="Currency 11 2" xfId="2004"/>
    <cellStyle name="Currency 11 2 2" xfId="30330"/>
    <cellStyle name="Currency 11 2 3" xfId="22932"/>
    <cellStyle name="Currency 11 3" xfId="2005"/>
    <cellStyle name="Currency 11 3 2" xfId="30331"/>
    <cellStyle name="Currency 11 3 3" xfId="22933"/>
    <cellStyle name="Currency 11 4" xfId="29273"/>
    <cellStyle name="Currency 11 5" xfId="21883"/>
    <cellStyle name="Currency 12" xfId="390"/>
    <cellStyle name="Currency 12 2" xfId="2006"/>
    <cellStyle name="Currency 12 2 2" xfId="30332"/>
    <cellStyle name="Currency 12 2 3" xfId="22934"/>
    <cellStyle name="Currency 12 3" xfId="2007"/>
    <cellStyle name="Currency 12 3 2" xfId="30333"/>
    <cellStyle name="Currency 12 3 3" xfId="22935"/>
    <cellStyle name="Currency 12 4" xfId="29274"/>
    <cellStyle name="Currency 12 5" xfId="21884"/>
    <cellStyle name="Currency 13" xfId="391"/>
    <cellStyle name="Currency 13 2" xfId="2008"/>
    <cellStyle name="Currency 13 2 2" xfId="30334"/>
    <cellStyle name="Currency 13 2 3" xfId="22936"/>
    <cellStyle name="Currency 13 3" xfId="2009"/>
    <cellStyle name="Currency 13 3 2" xfId="30335"/>
    <cellStyle name="Currency 13 3 3" xfId="22937"/>
    <cellStyle name="Currency 13 4" xfId="29275"/>
    <cellStyle name="Currency 13 5" xfId="21885"/>
    <cellStyle name="Currency 14" xfId="36542"/>
    <cellStyle name="Currency 2" xfId="392"/>
    <cellStyle name="Currency 2 2" xfId="393"/>
    <cellStyle name="Currency 2 2 2" xfId="2010"/>
    <cellStyle name="Currency 2 2 2 2" xfId="30336"/>
    <cellStyle name="Currency 2 2 2 3" xfId="22938"/>
    <cellStyle name="Currency 2 2 3" xfId="2011"/>
    <cellStyle name="Currency 2 2 3 2" xfId="30337"/>
    <cellStyle name="Currency 2 2 3 3" xfId="22939"/>
    <cellStyle name="Currency 2 2 4" xfId="29277"/>
    <cellStyle name="Currency 2 2 5" xfId="21887"/>
    <cellStyle name="Currency 2 3" xfId="2012"/>
    <cellStyle name="Currency 2 3 2" xfId="30338"/>
    <cellStyle name="Currency 2 3 3" xfId="22940"/>
    <cellStyle name="Currency 2 4" xfId="2013"/>
    <cellStyle name="Currency 2 4 2" xfId="30339"/>
    <cellStyle name="Currency 2 4 3" xfId="22941"/>
    <cellStyle name="Currency 2 5" xfId="29276"/>
    <cellStyle name="Currency 2 6" xfId="21886"/>
    <cellStyle name="Currency 3" xfId="394"/>
    <cellStyle name="Currency 3 2" xfId="395"/>
    <cellStyle name="Currency 3 2 2" xfId="2014"/>
    <cellStyle name="Currency 3 2 2 2" xfId="30340"/>
    <cellStyle name="Currency 3 2 2 3" xfId="22942"/>
    <cellStyle name="Currency 3 2 3" xfId="2015"/>
    <cellStyle name="Currency 3 2 3 2" xfId="30341"/>
    <cellStyle name="Currency 3 2 3 3" xfId="22943"/>
    <cellStyle name="Currency 3 2 4" xfId="29278"/>
    <cellStyle name="Currency 3 2 5" xfId="21888"/>
    <cellStyle name="Currency 3_111226 Casing Running Cost Mapale wells" xfId="396"/>
    <cellStyle name="Currency 4" xfId="397"/>
    <cellStyle name="Currency 5" xfId="398"/>
    <cellStyle name="Currency 6" xfId="399"/>
    <cellStyle name="Currency 7" xfId="400"/>
    <cellStyle name="Currency 8" xfId="401"/>
    <cellStyle name="Currency 9" xfId="402"/>
    <cellStyle name="Currency 9 2" xfId="2016"/>
    <cellStyle name="Currency 9 2 2" xfId="30342"/>
    <cellStyle name="Currency 9 2 3" xfId="22944"/>
    <cellStyle name="Currency 9 3" xfId="2017"/>
    <cellStyle name="Currency 9 3 2" xfId="30343"/>
    <cellStyle name="Currency 9 3 3" xfId="22945"/>
    <cellStyle name="Currency 9 4" xfId="29279"/>
    <cellStyle name="Currency 9 5" xfId="21889"/>
    <cellStyle name="currency(2)" xfId="403"/>
    <cellStyle name="Currency0" xfId="404"/>
    <cellStyle name="Date" xfId="405"/>
    <cellStyle name="Date 2" xfId="2018"/>
    <cellStyle name="Date 2 2" xfId="30344"/>
    <cellStyle name="Date 2 3" xfId="22946"/>
    <cellStyle name="Date 3" xfId="2019"/>
    <cellStyle name="Date 3 2" xfId="30345"/>
    <cellStyle name="Date 3 3" xfId="22947"/>
    <cellStyle name="Date 4" xfId="29280"/>
    <cellStyle name="Date 5" xfId="21890"/>
    <cellStyle name="Emphasis 1" xfId="406"/>
    <cellStyle name="Emphasis 2" xfId="407"/>
    <cellStyle name="Emphasis 3" xfId="408"/>
    <cellStyle name="Encabezado 4 2" xfId="409"/>
    <cellStyle name="Encabezado 4 3" xfId="452"/>
    <cellStyle name="Énfasis1 2" xfId="410"/>
    <cellStyle name="Énfasis2 2" xfId="411"/>
    <cellStyle name="Énfasis3 2" xfId="412"/>
    <cellStyle name="Énfasis4 2" xfId="413"/>
    <cellStyle name="Énfasis5 2" xfId="414"/>
    <cellStyle name="Énfasis6 2" xfId="415"/>
    <cellStyle name="Entrada 10" xfId="2020"/>
    <cellStyle name="Entrada 10 2" xfId="6389"/>
    <cellStyle name="Entrada 10 2 2" xfId="15041"/>
    <cellStyle name="Entrada 10 3" xfId="4719"/>
    <cellStyle name="Entrada 10 3 2" xfId="13380"/>
    <cellStyle name="Entrada 10 4" xfId="6342"/>
    <cellStyle name="Entrada 10 4 2" xfId="14994"/>
    <cellStyle name="Entrada 10 4 2 2" xfId="34928"/>
    <cellStyle name="Entrada 10 4 2 3" xfId="27468"/>
    <cellStyle name="Entrada 10 4 3" xfId="32537"/>
    <cellStyle name="Entrada 10 4 4" xfId="25120"/>
    <cellStyle name="Entrada 10 5" xfId="5024"/>
    <cellStyle name="Entrada 10 5 2" xfId="13683"/>
    <cellStyle name="Entrada 10 6" xfId="7665"/>
    <cellStyle name="Entrada 10 6 2" xfId="16303"/>
    <cellStyle name="Entrada 10 7" xfId="10161"/>
    <cellStyle name="Entrada 10 7 2" xfId="18788"/>
    <cellStyle name="Entrada 10 8" xfId="10162"/>
    <cellStyle name="Entrada 10 8 2" xfId="18789"/>
    <cellStyle name="Entrada 11" xfId="2021"/>
    <cellStyle name="Entrada 11 2" xfId="6390"/>
    <cellStyle name="Entrada 11 2 2" xfId="15042"/>
    <cellStyle name="Entrada 11 3" xfId="6316"/>
    <cellStyle name="Entrada 11 3 2" xfId="14968"/>
    <cellStyle name="Entrada 11 4" xfId="4732"/>
    <cellStyle name="Entrada 11 4 2" xfId="13393"/>
    <cellStyle name="Entrada 11 4 2 2" xfId="34317"/>
    <cellStyle name="Entrada 11 4 2 3" xfId="26862"/>
    <cellStyle name="Entrada 11 4 3" xfId="31928"/>
    <cellStyle name="Entrada 11 4 4" xfId="24514"/>
    <cellStyle name="Entrada 11 5" xfId="5478"/>
    <cellStyle name="Entrada 11 5 2" xfId="14137"/>
    <cellStyle name="Entrada 11 6" xfId="5485"/>
    <cellStyle name="Entrada 11 6 2" xfId="14144"/>
    <cellStyle name="Entrada 11 7" xfId="10352"/>
    <cellStyle name="Entrada 11 7 2" xfId="18979"/>
    <cellStyle name="Entrada 11 8" xfId="10350"/>
    <cellStyle name="Entrada 11 8 2" xfId="18977"/>
    <cellStyle name="Entrada 12" xfId="2022"/>
    <cellStyle name="Entrada 12 2" xfId="6391"/>
    <cellStyle name="Entrada 12 2 2" xfId="15043"/>
    <cellStyle name="Entrada 12 3" xfId="6315"/>
    <cellStyle name="Entrada 12 3 2" xfId="14967"/>
    <cellStyle name="Entrada 12 4" xfId="6343"/>
    <cellStyle name="Entrada 12 4 2" xfId="14995"/>
    <cellStyle name="Entrada 12 4 2 2" xfId="34929"/>
    <cellStyle name="Entrada 12 4 2 3" xfId="27469"/>
    <cellStyle name="Entrada 12 4 3" xfId="32538"/>
    <cellStyle name="Entrada 12 4 4" xfId="25121"/>
    <cellStyle name="Entrada 12 5" xfId="5023"/>
    <cellStyle name="Entrada 12 5 2" xfId="13682"/>
    <cellStyle name="Entrada 12 6" xfId="5038"/>
    <cellStyle name="Entrada 12 6 2" xfId="13697"/>
    <cellStyle name="Entrada 12 7" xfId="10353"/>
    <cellStyle name="Entrada 12 7 2" xfId="18980"/>
    <cellStyle name="Entrada 12 8" xfId="8631"/>
    <cellStyle name="Entrada 12 8 2" xfId="17259"/>
    <cellStyle name="Entrada 13" xfId="2023"/>
    <cellStyle name="Entrada 13 2" xfId="6392"/>
    <cellStyle name="Entrada 13 2 2" xfId="15044"/>
    <cellStyle name="Entrada 13 3" xfId="4718"/>
    <cellStyle name="Entrada 13 3 2" xfId="13379"/>
    <cellStyle name="Entrada 13 4" xfId="6344"/>
    <cellStyle name="Entrada 13 4 2" xfId="14996"/>
    <cellStyle name="Entrada 13 4 2 2" xfId="34930"/>
    <cellStyle name="Entrada 13 4 2 3" xfId="27470"/>
    <cellStyle name="Entrada 13 4 3" xfId="32539"/>
    <cellStyle name="Entrada 13 4 4" xfId="25122"/>
    <cellStyle name="Entrada 13 5" xfId="5031"/>
    <cellStyle name="Entrada 13 5 2" xfId="13690"/>
    <cellStyle name="Entrada 13 6" xfId="7666"/>
    <cellStyle name="Entrada 13 6 2" xfId="16304"/>
    <cellStyle name="Entrada 13 7" xfId="10160"/>
    <cellStyle name="Entrada 13 7 2" xfId="18787"/>
    <cellStyle name="Entrada 13 8" xfId="10163"/>
    <cellStyle name="Entrada 13 8 2" xfId="18790"/>
    <cellStyle name="Entrada 14" xfId="2024"/>
    <cellStyle name="Entrada 14 2" xfId="6393"/>
    <cellStyle name="Entrada 14 2 2" xfId="15045"/>
    <cellStyle name="Entrada 14 3" xfId="6314"/>
    <cellStyle name="Entrada 14 3 2" xfId="14966"/>
    <cellStyle name="Entrada 14 4" xfId="4733"/>
    <cellStyle name="Entrada 14 4 2" xfId="13394"/>
    <cellStyle name="Entrada 14 4 2 2" xfId="34318"/>
    <cellStyle name="Entrada 14 4 2 3" xfId="26863"/>
    <cellStyle name="Entrada 14 4 3" xfId="31929"/>
    <cellStyle name="Entrada 14 4 4" xfId="24515"/>
    <cellStyle name="Entrada 14 5" xfId="5477"/>
    <cellStyle name="Entrada 14 5 2" xfId="14136"/>
    <cellStyle name="Entrada 14 6" xfId="5486"/>
    <cellStyle name="Entrada 14 6 2" xfId="14145"/>
    <cellStyle name="Entrada 14 7" xfId="9028"/>
    <cellStyle name="Entrada 14 7 2" xfId="17656"/>
    <cellStyle name="Entrada 14 8" xfId="5101"/>
    <cellStyle name="Entrada 14 8 2" xfId="13760"/>
    <cellStyle name="Entrada 15" xfId="2025"/>
    <cellStyle name="Entrada 15 2" xfId="6394"/>
    <cellStyle name="Entrada 15 2 2" xfId="15046"/>
    <cellStyle name="Entrada 15 3" xfId="6313"/>
    <cellStyle name="Entrada 15 3 2" xfId="14965"/>
    <cellStyle name="Entrada 15 4" xfId="8178"/>
    <cellStyle name="Entrada 15 4 2" xfId="16816"/>
    <cellStyle name="Entrada 15 4 2 2" xfId="35617"/>
    <cellStyle name="Entrada 15 4 2 3" xfId="28150"/>
    <cellStyle name="Entrada 15 4 3" xfId="33228"/>
    <cellStyle name="Entrada 15 4 4" xfId="25802"/>
    <cellStyle name="Entrada 15 5" xfId="5022"/>
    <cellStyle name="Entrada 15 5 2" xfId="13681"/>
    <cellStyle name="Entrada 15 6" xfId="10519"/>
    <cellStyle name="Entrada 15 6 2" xfId="19146"/>
    <cellStyle name="Entrada 15 7" xfId="10354"/>
    <cellStyle name="Entrada 15 7 2" xfId="18981"/>
    <cellStyle name="Entrada 15 8" xfId="10349"/>
    <cellStyle name="Entrada 15 8 2" xfId="18976"/>
    <cellStyle name="Entrada 16" xfId="2026"/>
    <cellStyle name="Entrada 16 2" xfId="6395"/>
    <cellStyle name="Entrada 16 2 2" xfId="15047"/>
    <cellStyle name="Entrada 16 3" xfId="4717"/>
    <cellStyle name="Entrada 16 3 2" xfId="13378"/>
    <cellStyle name="Entrada 16 4" xfId="6345"/>
    <cellStyle name="Entrada 16 4 2" xfId="14997"/>
    <cellStyle name="Entrada 16 4 2 2" xfId="34931"/>
    <cellStyle name="Entrada 16 4 2 3" xfId="27471"/>
    <cellStyle name="Entrada 16 4 3" xfId="32540"/>
    <cellStyle name="Entrada 16 4 4" xfId="25123"/>
    <cellStyle name="Entrada 16 5" xfId="5021"/>
    <cellStyle name="Entrada 16 5 2" xfId="13680"/>
    <cellStyle name="Entrada 16 6" xfId="7667"/>
    <cellStyle name="Entrada 16 6 2" xfId="16305"/>
    <cellStyle name="Entrada 16 7" xfId="10159"/>
    <cellStyle name="Entrada 16 7 2" xfId="18786"/>
    <cellStyle name="Entrada 16 8" xfId="12474"/>
    <cellStyle name="Entrada 16 8 2" xfId="21098"/>
    <cellStyle name="Entrada 17" xfId="2027"/>
    <cellStyle name="Entrada 17 2" xfId="6396"/>
    <cellStyle name="Entrada 17 2 2" xfId="15048"/>
    <cellStyle name="Entrada 17 3" xfId="6312"/>
    <cellStyle name="Entrada 17 3 2" xfId="14964"/>
    <cellStyle name="Entrada 17 4" xfId="6346"/>
    <cellStyle name="Entrada 17 4 2" xfId="14998"/>
    <cellStyle name="Entrada 17 4 2 2" xfId="34932"/>
    <cellStyle name="Entrada 17 4 2 3" xfId="27472"/>
    <cellStyle name="Entrada 17 4 3" xfId="32541"/>
    <cellStyle name="Entrada 17 4 4" xfId="25124"/>
    <cellStyle name="Entrada 17 5" xfId="5476"/>
    <cellStyle name="Entrada 17 5 2" xfId="14135"/>
    <cellStyle name="Entrada 17 6" xfId="5039"/>
    <cellStyle name="Entrada 17 6 2" xfId="13698"/>
    <cellStyle name="Entrada 17 7" xfId="10358"/>
    <cellStyle name="Entrada 17 7 2" xfId="18985"/>
    <cellStyle name="Entrada 17 8" xfId="10164"/>
    <cellStyle name="Entrada 17 8 2" xfId="18791"/>
    <cellStyle name="Entrada 18" xfId="4816"/>
    <cellStyle name="Entrada 18 2" xfId="13477"/>
    <cellStyle name="Entrada 19" xfId="8123"/>
    <cellStyle name="Entrada 19 2" xfId="16761"/>
    <cellStyle name="Entrada 2" xfId="416"/>
    <cellStyle name="Entrada 2 10" xfId="2028"/>
    <cellStyle name="Entrada 2 10 2" xfId="6397"/>
    <cellStyle name="Entrada 2 10 2 2" xfId="15049"/>
    <cellStyle name="Entrada 2 10 3" xfId="6311"/>
    <cellStyle name="Entrada 2 10 3 2" xfId="14963"/>
    <cellStyle name="Entrada 2 10 4" xfId="8179"/>
    <cellStyle name="Entrada 2 10 4 2" xfId="16817"/>
    <cellStyle name="Entrada 2 10 4 2 2" xfId="35618"/>
    <cellStyle name="Entrada 2 10 4 2 3" xfId="28151"/>
    <cellStyle name="Entrada 2 10 4 3" xfId="33229"/>
    <cellStyle name="Entrada 2 10 4 4" xfId="25803"/>
    <cellStyle name="Entrada 2 10 5" xfId="5020"/>
    <cellStyle name="Entrada 2 10 5 2" xfId="13679"/>
    <cellStyle name="Entrada 2 10 6" xfId="10520"/>
    <cellStyle name="Entrada 2 10 6 2" xfId="19147"/>
    <cellStyle name="Entrada 2 10 7" xfId="10359"/>
    <cellStyle name="Entrada 2 10 7 2" xfId="18986"/>
    <cellStyle name="Entrada 2 10 8" xfId="5232"/>
    <cellStyle name="Entrada 2 10 8 2" xfId="13891"/>
    <cellStyle name="Entrada 2 11" xfId="2029"/>
    <cellStyle name="Entrada 2 11 2" xfId="6398"/>
    <cellStyle name="Entrada 2 11 2 2" xfId="15050"/>
    <cellStyle name="Entrada 2 11 3" xfId="4716"/>
    <cellStyle name="Entrada 2 11 3 2" xfId="13377"/>
    <cellStyle name="Entrada 2 11 4" xfId="4734"/>
    <cellStyle name="Entrada 2 11 4 2" xfId="13395"/>
    <cellStyle name="Entrada 2 11 4 2 2" xfId="34319"/>
    <cellStyle name="Entrada 2 11 4 2 3" xfId="26864"/>
    <cellStyle name="Entrada 2 11 4 3" xfId="31930"/>
    <cellStyle name="Entrada 2 11 4 4" xfId="24516"/>
    <cellStyle name="Entrada 2 11 5" xfId="5019"/>
    <cellStyle name="Entrada 2 11 5 2" xfId="13678"/>
    <cellStyle name="Entrada 2 11 6" xfId="5487"/>
    <cellStyle name="Entrada 2 11 6 2" xfId="14146"/>
    <cellStyle name="Entrada 2 11 7" xfId="10158"/>
    <cellStyle name="Entrada 2 11 7 2" xfId="18785"/>
    <cellStyle name="Entrada 2 11 8" xfId="12475"/>
    <cellStyle name="Entrada 2 11 8 2" xfId="21099"/>
    <cellStyle name="Entrada 2 12" xfId="2030"/>
    <cellStyle name="Entrada 2 12 2" xfId="6399"/>
    <cellStyle name="Entrada 2 12 2 2" xfId="15051"/>
    <cellStyle name="Entrada 2 12 3" xfId="6310"/>
    <cellStyle name="Entrada 2 12 3 2" xfId="14962"/>
    <cellStyle name="Entrada 2 12 4" xfId="6347"/>
    <cellStyle name="Entrada 2 12 4 2" xfId="14999"/>
    <cellStyle name="Entrada 2 12 4 2 2" xfId="34933"/>
    <cellStyle name="Entrada 2 12 4 2 3" xfId="27473"/>
    <cellStyle name="Entrada 2 12 4 3" xfId="32542"/>
    <cellStyle name="Entrada 2 12 4 4" xfId="25125"/>
    <cellStyle name="Entrada 2 12 5" xfId="5475"/>
    <cellStyle name="Entrada 2 12 5 2" xfId="14134"/>
    <cellStyle name="Entrada 2 12 6" xfId="5488"/>
    <cellStyle name="Entrada 2 12 6 2" xfId="14147"/>
    <cellStyle name="Entrada 2 12 7" xfId="9026"/>
    <cellStyle name="Entrada 2 12 7 2" xfId="17654"/>
    <cellStyle name="Entrada 2 12 8" xfId="8632"/>
    <cellStyle name="Entrada 2 12 8 2" xfId="17260"/>
    <cellStyle name="Entrada 2 13" xfId="2031"/>
    <cellStyle name="Entrada 2 13 2" xfId="6400"/>
    <cellStyle name="Entrada 2 13 2 2" xfId="15052"/>
    <cellStyle name="Entrada 2 13 3" xfId="6309"/>
    <cellStyle name="Entrada 2 13 3 2" xfId="14961"/>
    <cellStyle name="Entrada 2 13 4" xfId="5318"/>
    <cellStyle name="Entrada 2 13 4 2" xfId="13977"/>
    <cellStyle name="Entrada 2 13 4 2 2" xfId="34555"/>
    <cellStyle name="Entrada 2 13 4 2 3" xfId="27098"/>
    <cellStyle name="Entrada 2 13 4 3" xfId="32164"/>
    <cellStyle name="Entrada 2 13 4 4" xfId="24750"/>
    <cellStyle name="Entrada 2 13 5" xfId="5018"/>
    <cellStyle name="Entrada 2 13 5 2" xfId="13677"/>
    <cellStyle name="Entrada 2 13 6" xfId="10521"/>
    <cellStyle name="Entrada 2 13 6 2" xfId="19148"/>
    <cellStyle name="Entrada 2 13 7" xfId="10360"/>
    <cellStyle name="Entrada 2 13 7 2" xfId="18987"/>
    <cellStyle name="Entrada 2 13 8" xfId="10165"/>
    <cellStyle name="Entrada 2 13 8 2" xfId="18792"/>
    <cellStyle name="Entrada 2 14" xfId="2032"/>
    <cellStyle name="Entrada 2 14 2" xfId="6401"/>
    <cellStyle name="Entrada 2 14 2 2" xfId="15053"/>
    <cellStyle name="Entrada 2 14 3" xfId="4715"/>
    <cellStyle name="Entrada 2 14 3 2" xfId="13376"/>
    <cellStyle name="Entrada 2 14 4" xfId="6348"/>
    <cellStyle name="Entrada 2 14 4 2" xfId="15000"/>
    <cellStyle name="Entrada 2 14 4 2 2" xfId="34934"/>
    <cellStyle name="Entrada 2 14 4 2 3" xfId="27474"/>
    <cellStyle name="Entrada 2 14 4 3" xfId="32543"/>
    <cellStyle name="Entrada 2 14 4 4" xfId="25126"/>
    <cellStyle name="Entrada 2 14 5" xfId="5017"/>
    <cellStyle name="Entrada 2 14 5 2" xfId="13676"/>
    <cellStyle name="Entrada 2 14 6" xfId="5040"/>
    <cellStyle name="Entrada 2 14 6 2" xfId="13699"/>
    <cellStyle name="Entrada 2 14 7" xfId="10157"/>
    <cellStyle name="Entrada 2 14 7 2" xfId="18784"/>
    <cellStyle name="Entrada 2 14 8" xfId="12476"/>
    <cellStyle name="Entrada 2 14 8 2" xfId="21100"/>
    <cellStyle name="Entrada 2 15" xfId="2033"/>
    <cellStyle name="Entrada 2 15 2" xfId="6402"/>
    <cellStyle name="Entrada 2 15 2 2" xfId="15054"/>
    <cellStyle name="Entrada 2 15 3" xfId="6308"/>
    <cellStyle name="Entrada 2 15 3 2" xfId="14960"/>
    <cellStyle name="Entrada 2 15 4" xfId="6349"/>
    <cellStyle name="Entrada 2 15 4 2" xfId="15001"/>
    <cellStyle name="Entrada 2 15 4 2 2" xfId="34935"/>
    <cellStyle name="Entrada 2 15 4 2 3" xfId="27475"/>
    <cellStyle name="Entrada 2 15 4 3" xfId="32544"/>
    <cellStyle name="Entrada 2 15 4 4" xfId="25127"/>
    <cellStyle name="Entrada 2 15 5" xfId="5474"/>
    <cellStyle name="Entrada 2 15 5 2" xfId="14133"/>
    <cellStyle name="Entrada 2 15 6" xfId="5041"/>
    <cellStyle name="Entrada 2 15 6 2" xfId="13700"/>
    <cellStyle name="Entrada 2 15 7" xfId="10361"/>
    <cellStyle name="Entrada 2 15 7 2" xfId="18988"/>
    <cellStyle name="Entrada 2 15 8" xfId="9029"/>
    <cellStyle name="Entrada 2 15 8 2" xfId="17657"/>
    <cellStyle name="Entrada 2 16" xfId="2034"/>
    <cellStyle name="Entrada 2 16 2" xfId="6403"/>
    <cellStyle name="Entrada 2 16 2 2" xfId="15055"/>
    <cellStyle name="Entrada 2 16 3" xfId="6307"/>
    <cellStyle name="Entrada 2 16 3 2" xfId="14959"/>
    <cellStyle name="Entrada 2 16 4" xfId="8180"/>
    <cellStyle name="Entrada 2 16 4 2" xfId="16818"/>
    <cellStyle name="Entrada 2 16 4 2 2" xfId="35619"/>
    <cellStyle name="Entrada 2 16 4 2 3" xfId="28152"/>
    <cellStyle name="Entrada 2 16 4 3" xfId="33230"/>
    <cellStyle name="Entrada 2 16 4 4" xfId="25804"/>
    <cellStyle name="Entrada 2 16 5" xfId="5015"/>
    <cellStyle name="Entrada 2 16 5 2" xfId="13674"/>
    <cellStyle name="Entrada 2 16 6" xfId="10522"/>
    <cellStyle name="Entrada 2 16 6 2" xfId="19149"/>
    <cellStyle name="Entrada 2 16 7" xfId="8574"/>
    <cellStyle name="Entrada 2 16 7 2" xfId="17202"/>
    <cellStyle name="Entrada 2 16 8" xfId="5102"/>
    <cellStyle name="Entrada 2 16 8 2" xfId="13761"/>
    <cellStyle name="Entrada 2 17" xfId="4771"/>
    <cellStyle name="Entrada 2 17 2" xfId="13432"/>
    <cellStyle name="Entrada 2 18" xfId="8153"/>
    <cellStyle name="Entrada 2 18 2" xfId="16791"/>
    <cellStyle name="Entrada 2 19" xfId="9337"/>
    <cellStyle name="Entrada 2 19 2" xfId="17965"/>
    <cellStyle name="Entrada 2 2" xfId="2035"/>
    <cellStyle name="Entrada 2 2 10" xfId="6350"/>
    <cellStyle name="Entrada 2 2 10 2" xfId="15002"/>
    <cellStyle name="Entrada 2 2 10 2 2" xfId="34936"/>
    <cellStyle name="Entrada 2 2 10 2 3" xfId="27476"/>
    <cellStyle name="Entrada 2 2 10 3" xfId="32545"/>
    <cellStyle name="Entrada 2 2 10 4" xfId="25128"/>
    <cellStyle name="Entrada 2 2 11" xfId="5014"/>
    <cellStyle name="Entrada 2 2 11 2" xfId="13673"/>
    <cellStyle name="Entrada 2 2 12" xfId="5489"/>
    <cellStyle name="Entrada 2 2 12 2" xfId="14148"/>
    <cellStyle name="Entrada 2 2 13" xfId="10156"/>
    <cellStyle name="Entrada 2 2 13 2" xfId="18783"/>
    <cellStyle name="Entrada 2 2 14" xfId="12477"/>
    <cellStyle name="Entrada 2 2 14 2" xfId="21101"/>
    <cellStyle name="Entrada 2 2 2" xfId="2036"/>
    <cellStyle name="Entrada 2 2 2 10" xfId="5473"/>
    <cellStyle name="Entrada 2 2 2 10 2" xfId="14132"/>
    <cellStyle name="Entrada 2 2 2 11" xfId="5042"/>
    <cellStyle name="Entrada 2 2 2 11 2" xfId="13701"/>
    <cellStyle name="Entrada 2 2 2 12" xfId="7910"/>
    <cellStyle name="Entrada 2 2 2 12 2" xfId="16548"/>
    <cellStyle name="Entrada 2 2 2 13" xfId="10166"/>
    <cellStyle name="Entrada 2 2 2 13 2" xfId="18793"/>
    <cellStyle name="Entrada 2 2 2 2" xfId="2037"/>
    <cellStyle name="Entrada 2 2 2 2 2" xfId="6406"/>
    <cellStyle name="Entrada 2 2 2 2 2 2" xfId="15058"/>
    <cellStyle name="Entrada 2 2 2 2 3" xfId="6305"/>
    <cellStyle name="Entrada 2 2 2 2 3 2" xfId="14957"/>
    <cellStyle name="Entrada 2 2 2 2 4" xfId="8181"/>
    <cellStyle name="Entrada 2 2 2 2 4 2" xfId="16819"/>
    <cellStyle name="Entrada 2 2 2 2 4 2 2" xfId="35620"/>
    <cellStyle name="Entrada 2 2 2 2 4 2 3" xfId="28153"/>
    <cellStyle name="Entrada 2 2 2 2 4 3" xfId="33231"/>
    <cellStyle name="Entrada 2 2 2 2 4 4" xfId="25805"/>
    <cellStyle name="Entrada 2 2 2 2 5" xfId="5013"/>
    <cellStyle name="Entrada 2 2 2 2 5 2" xfId="13672"/>
    <cellStyle name="Entrada 2 2 2 2 6" xfId="10523"/>
    <cellStyle name="Entrada 2 2 2 2 6 2" xfId="19150"/>
    <cellStyle name="Entrada 2 2 2 2 7" xfId="10362"/>
    <cellStyle name="Entrada 2 2 2 2 7 2" xfId="18989"/>
    <cellStyle name="Entrada 2 2 2 2 8" xfId="8633"/>
    <cellStyle name="Entrada 2 2 2 2 8 2" xfId="17261"/>
    <cellStyle name="Entrada 2 2 2 3" xfId="2038"/>
    <cellStyle name="Entrada 2 2 2 3 2" xfId="6407"/>
    <cellStyle name="Entrada 2 2 2 3 2 2" xfId="15059"/>
    <cellStyle name="Entrada 2 2 2 3 3" xfId="4713"/>
    <cellStyle name="Entrada 2 2 2 3 3 2" xfId="13374"/>
    <cellStyle name="Entrada 2 2 2 3 4" xfId="6352"/>
    <cellStyle name="Entrada 2 2 2 3 4 2" xfId="15004"/>
    <cellStyle name="Entrada 2 2 2 3 4 2 2" xfId="34938"/>
    <cellStyle name="Entrada 2 2 2 3 4 2 3" xfId="27478"/>
    <cellStyle name="Entrada 2 2 2 3 4 3" xfId="32547"/>
    <cellStyle name="Entrada 2 2 2 3 4 4" xfId="25130"/>
    <cellStyle name="Entrada 2 2 2 3 5" xfId="5012"/>
    <cellStyle name="Entrada 2 2 2 3 5 2" xfId="13671"/>
    <cellStyle name="Entrada 2 2 2 3 6" xfId="7668"/>
    <cellStyle name="Entrada 2 2 2 3 6 2" xfId="16306"/>
    <cellStyle name="Entrada 2 2 2 3 7" xfId="10155"/>
    <cellStyle name="Entrada 2 2 2 3 7 2" xfId="18782"/>
    <cellStyle name="Entrada 2 2 2 3 8" xfId="12478"/>
    <cellStyle name="Entrada 2 2 2 3 8 2" xfId="21102"/>
    <cellStyle name="Entrada 2 2 2 4" xfId="2039"/>
    <cellStyle name="Entrada 2 2 2 4 2" xfId="6408"/>
    <cellStyle name="Entrada 2 2 2 4 2 2" xfId="15060"/>
    <cellStyle name="Entrada 2 2 2 4 3" xfId="6304"/>
    <cellStyle name="Entrada 2 2 2 4 3 2" xfId="14956"/>
    <cellStyle name="Entrada 2 2 2 4 4" xfId="6353"/>
    <cellStyle name="Entrada 2 2 2 4 4 2" xfId="15005"/>
    <cellStyle name="Entrada 2 2 2 4 4 2 2" xfId="34939"/>
    <cellStyle name="Entrada 2 2 2 4 4 2 3" xfId="27479"/>
    <cellStyle name="Entrada 2 2 2 4 4 3" xfId="32548"/>
    <cellStyle name="Entrada 2 2 2 4 4 4" xfId="25131"/>
    <cellStyle name="Entrada 2 2 2 4 5" xfId="5472"/>
    <cellStyle name="Entrada 2 2 2 4 5 2" xfId="14131"/>
    <cellStyle name="Entrada 2 2 2 4 6" xfId="5490"/>
    <cellStyle name="Entrada 2 2 2 4 6 2" xfId="14149"/>
    <cellStyle name="Entrada 2 2 2 4 7" xfId="10363"/>
    <cellStyle name="Entrada 2 2 2 4 7 2" xfId="18990"/>
    <cellStyle name="Entrada 2 2 2 4 8" xfId="10348"/>
    <cellStyle name="Entrada 2 2 2 4 8 2" xfId="18975"/>
    <cellStyle name="Entrada 2 2 2 5" xfId="2040"/>
    <cellStyle name="Entrada 2 2 2 5 2" xfId="6409"/>
    <cellStyle name="Entrada 2 2 2 5 2 2" xfId="15061"/>
    <cellStyle name="Entrada 2 2 2 5 3" xfId="6303"/>
    <cellStyle name="Entrada 2 2 2 5 3 2" xfId="14955"/>
    <cellStyle name="Entrada 2 2 2 5 4" xfId="5319"/>
    <cellStyle name="Entrada 2 2 2 5 4 2" xfId="13978"/>
    <cellStyle name="Entrada 2 2 2 5 4 2 2" xfId="34556"/>
    <cellStyle name="Entrada 2 2 2 5 4 2 3" xfId="27099"/>
    <cellStyle name="Entrada 2 2 2 5 4 3" xfId="32165"/>
    <cellStyle name="Entrada 2 2 2 5 4 4" xfId="24751"/>
    <cellStyle name="Entrada 2 2 2 5 5" xfId="5011"/>
    <cellStyle name="Entrada 2 2 2 5 5 2" xfId="13670"/>
    <cellStyle name="Entrada 2 2 2 5 6" xfId="10524"/>
    <cellStyle name="Entrada 2 2 2 5 6 2" xfId="19151"/>
    <cellStyle name="Entrada 2 2 2 5 7" xfId="9025"/>
    <cellStyle name="Entrada 2 2 2 5 7 2" xfId="17653"/>
    <cellStyle name="Entrada 2 2 2 5 8" xfId="10167"/>
    <cellStyle name="Entrada 2 2 2 5 8 2" xfId="18794"/>
    <cellStyle name="Entrada 2 2 2 6" xfId="2041"/>
    <cellStyle name="Entrada 2 2 2 6 2" xfId="6410"/>
    <cellStyle name="Entrada 2 2 2 6 2 2" xfId="15062"/>
    <cellStyle name="Entrada 2 2 2 6 3" xfId="4712"/>
    <cellStyle name="Entrada 2 2 2 6 3 2" xfId="13373"/>
    <cellStyle name="Entrada 2 2 2 6 4" xfId="6354"/>
    <cellStyle name="Entrada 2 2 2 6 4 2" xfId="15006"/>
    <cellStyle name="Entrada 2 2 2 6 4 2 2" xfId="34940"/>
    <cellStyle name="Entrada 2 2 2 6 4 2 3" xfId="27480"/>
    <cellStyle name="Entrada 2 2 2 6 4 3" xfId="32549"/>
    <cellStyle name="Entrada 2 2 2 6 4 4" xfId="25132"/>
    <cellStyle name="Entrada 2 2 2 6 5" xfId="5010"/>
    <cellStyle name="Entrada 2 2 2 6 5 2" xfId="13669"/>
    <cellStyle name="Entrada 2 2 2 6 6" xfId="7669"/>
    <cellStyle name="Entrada 2 2 2 6 6 2" xfId="16307"/>
    <cellStyle name="Entrada 2 2 2 6 7" xfId="10154"/>
    <cellStyle name="Entrada 2 2 2 6 7 2" xfId="18781"/>
    <cellStyle name="Entrada 2 2 2 6 8" xfId="12479"/>
    <cellStyle name="Entrada 2 2 2 6 8 2" xfId="21103"/>
    <cellStyle name="Entrada 2 2 2 7" xfId="6405"/>
    <cellStyle name="Entrada 2 2 2 7 2" xfId="15057"/>
    <cellStyle name="Entrada 2 2 2 8" xfId="6306"/>
    <cellStyle name="Entrada 2 2 2 8 2" xfId="14958"/>
    <cellStyle name="Entrada 2 2 2 9" xfId="6351"/>
    <cellStyle name="Entrada 2 2 2 9 2" xfId="15003"/>
    <cellStyle name="Entrada 2 2 2 9 2 2" xfId="34937"/>
    <cellStyle name="Entrada 2 2 2 9 2 3" xfId="27477"/>
    <cellStyle name="Entrada 2 2 2 9 3" xfId="32546"/>
    <cellStyle name="Entrada 2 2 2 9 4" xfId="25129"/>
    <cellStyle name="Entrada 2 2 3" xfId="2042"/>
    <cellStyle name="Entrada 2 2 3 2" xfId="6411"/>
    <cellStyle name="Entrada 2 2 3 2 2" xfId="15063"/>
    <cellStyle name="Entrada 2 2 3 3" xfId="6302"/>
    <cellStyle name="Entrada 2 2 3 3 2" xfId="14954"/>
    <cellStyle name="Entrada 2 2 3 4" xfId="6355"/>
    <cellStyle name="Entrada 2 2 3 4 2" xfId="15007"/>
    <cellStyle name="Entrada 2 2 3 4 2 2" xfId="34941"/>
    <cellStyle name="Entrada 2 2 3 4 2 3" xfId="27481"/>
    <cellStyle name="Entrada 2 2 3 4 3" xfId="32550"/>
    <cellStyle name="Entrada 2 2 3 4 4" xfId="25133"/>
    <cellStyle name="Entrada 2 2 3 5" xfId="5471"/>
    <cellStyle name="Entrada 2 2 3 5 2" xfId="14130"/>
    <cellStyle name="Entrada 2 2 3 6" xfId="5043"/>
    <cellStyle name="Entrada 2 2 3 6 2" xfId="13702"/>
    <cellStyle name="Entrada 2 2 3 7" xfId="10364"/>
    <cellStyle name="Entrada 2 2 3 7 2" xfId="18991"/>
    <cellStyle name="Entrada 2 2 3 8" xfId="8014"/>
    <cellStyle name="Entrada 2 2 3 8 2" xfId="16652"/>
    <cellStyle name="Entrada 2 2 4" xfId="2043"/>
    <cellStyle name="Entrada 2 2 4 2" xfId="6412"/>
    <cellStyle name="Entrada 2 2 4 2 2" xfId="15064"/>
    <cellStyle name="Entrada 2 2 4 3" xfId="6301"/>
    <cellStyle name="Entrada 2 2 4 3 2" xfId="14953"/>
    <cellStyle name="Entrada 2 2 4 4" xfId="8182"/>
    <cellStyle name="Entrada 2 2 4 4 2" xfId="16820"/>
    <cellStyle name="Entrada 2 2 4 4 2 2" xfId="35621"/>
    <cellStyle name="Entrada 2 2 4 4 2 3" xfId="28154"/>
    <cellStyle name="Entrada 2 2 4 4 3" xfId="33232"/>
    <cellStyle name="Entrada 2 2 4 4 4" xfId="25806"/>
    <cellStyle name="Entrada 2 2 4 5" xfId="5009"/>
    <cellStyle name="Entrada 2 2 4 5 2" xfId="13668"/>
    <cellStyle name="Entrada 2 2 4 6" xfId="10525"/>
    <cellStyle name="Entrada 2 2 4 6 2" xfId="19152"/>
    <cellStyle name="Entrada 2 2 4 7" xfId="10365"/>
    <cellStyle name="Entrada 2 2 4 7 2" xfId="18992"/>
    <cellStyle name="Entrada 2 2 4 8" xfId="5103"/>
    <cellStyle name="Entrada 2 2 4 8 2" xfId="13762"/>
    <cellStyle name="Entrada 2 2 5" xfId="2044"/>
    <cellStyle name="Entrada 2 2 5 2" xfId="6413"/>
    <cellStyle name="Entrada 2 2 5 2 2" xfId="15065"/>
    <cellStyle name="Entrada 2 2 5 3" xfId="4711"/>
    <cellStyle name="Entrada 2 2 5 3 2" xfId="13372"/>
    <cellStyle name="Entrada 2 2 5 4" xfId="6356"/>
    <cellStyle name="Entrada 2 2 5 4 2" xfId="15008"/>
    <cellStyle name="Entrada 2 2 5 4 2 2" xfId="34942"/>
    <cellStyle name="Entrada 2 2 5 4 2 3" xfId="27482"/>
    <cellStyle name="Entrada 2 2 5 4 3" xfId="32551"/>
    <cellStyle name="Entrada 2 2 5 4 4" xfId="25134"/>
    <cellStyle name="Entrada 2 2 5 5" xfId="5008"/>
    <cellStyle name="Entrada 2 2 5 5 2" xfId="13667"/>
    <cellStyle name="Entrada 2 2 5 6" xfId="5491"/>
    <cellStyle name="Entrada 2 2 5 6 2" xfId="14150"/>
    <cellStyle name="Entrada 2 2 5 7" xfId="10153"/>
    <cellStyle name="Entrada 2 2 5 7 2" xfId="18780"/>
    <cellStyle name="Entrada 2 2 5 8" xfId="12480"/>
    <cellStyle name="Entrada 2 2 5 8 2" xfId="21104"/>
    <cellStyle name="Entrada 2 2 6" xfId="2045"/>
    <cellStyle name="Entrada 2 2 6 2" xfId="6414"/>
    <cellStyle name="Entrada 2 2 6 2 2" xfId="15066"/>
    <cellStyle name="Entrada 2 2 6 3" xfId="6300"/>
    <cellStyle name="Entrada 2 2 6 3 2" xfId="14952"/>
    <cellStyle name="Entrada 2 2 6 4" xfId="6357"/>
    <cellStyle name="Entrada 2 2 6 4 2" xfId="15009"/>
    <cellStyle name="Entrada 2 2 6 4 2 2" xfId="34943"/>
    <cellStyle name="Entrada 2 2 6 4 2 3" xfId="27483"/>
    <cellStyle name="Entrada 2 2 6 4 3" xfId="32552"/>
    <cellStyle name="Entrada 2 2 6 4 4" xfId="25135"/>
    <cellStyle name="Entrada 2 2 6 5" xfId="5470"/>
    <cellStyle name="Entrada 2 2 6 5 2" xfId="14129"/>
    <cellStyle name="Entrada 2 2 6 6" xfId="7670"/>
    <cellStyle name="Entrada 2 2 6 6 2" xfId="16308"/>
    <cellStyle name="Entrada 2 2 6 7" xfId="10351"/>
    <cellStyle name="Entrada 2 2 6 7 2" xfId="18978"/>
    <cellStyle name="Entrada 2 2 6 8" xfId="10347"/>
    <cellStyle name="Entrada 2 2 6 8 2" xfId="18974"/>
    <cellStyle name="Entrada 2 2 7" xfId="2046"/>
    <cellStyle name="Entrada 2 2 7 2" xfId="6415"/>
    <cellStyle name="Entrada 2 2 7 2 2" xfId="15067"/>
    <cellStyle name="Entrada 2 2 7 3" xfId="6299"/>
    <cellStyle name="Entrada 2 2 7 3 2" xfId="14951"/>
    <cellStyle name="Entrada 2 2 7 4" xfId="8183"/>
    <cellStyle name="Entrada 2 2 7 4 2" xfId="16821"/>
    <cellStyle name="Entrada 2 2 7 4 2 2" xfId="35622"/>
    <cellStyle name="Entrada 2 2 7 4 2 3" xfId="28155"/>
    <cellStyle name="Entrada 2 2 7 4 3" xfId="33233"/>
    <cellStyle name="Entrada 2 2 7 4 4" xfId="25807"/>
    <cellStyle name="Entrada 2 2 7 5" xfId="7482"/>
    <cellStyle name="Entrada 2 2 7 5 2" xfId="16120"/>
    <cellStyle name="Entrada 2 2 7 6" xfId="10526"/>
    <cellStyle name="Entrada 2 2 7 6 2" xfId="19153"/>
    <cellStyle name="Entrada 2 2 7 7" xfId="10366"/>
    <cellStyle name="Entrada 2 2 7 7 2" xfId="18993"/>
    <cellStyle name="Entrada 2 2 7 8" xfId="8634"/>
    <cellStyle name="Entrada 2 2 7 8 2" xfId="17262"/>
    <cellStyle name="Entrada 2 2 8" xfId="6404"/>
    <cellStyle name="Entrada 2 2 8 2" xfId="15056"/>
    <cellStyle name="Entrada 2 2 9" xfId="4714"/>
    <cellStyle name="Entrada 2 2 9 2" xfId="13375"/>
    <cellStyle name="Entrada 2 20" xfId="10510"/>
    <cellStyle name="Entrada 2 20 2" xfId="19137"/>
    <cellStyle name="Entrada 2 21" xfId="10795"/>
    <cellStyle name="Entrada 2 21 2" xfId="19421"/>
    <cellStyle name="Entrada 2 22" xfId="12473"/>
    <cellStyle name="Entrada 2 22 2" xfId="21097"/>
    <cellStyle name="Entrada 2 23" xfId="12426"/>
    <cellStyle name="Entrada 2 23 2" xfId="21050"/>
    <cellStyle name="Entrada 2 3" xfId="2047"/>
    <cellStyle name="Entrada 2 3 10" xfId="6358"/>
    <cellStyle name="Entrada 2 3 10 2" xfId="15010"/>
    <cellStyle name="Entrada 2 3 10 2 2" xfId="34944"/>
    <cellStyle name="Entrada 2 3 10 2 3" xfId="27484"/>
    <cellStyle name="Entrada 2 3 10 3" xfId="32553"/>
    <cellStyle name="Entrada 2 3 10 4" xfId="25136"/>
    <cellStyle name="Entrada 2 3 11" xfId="7481"/>
    <cellStyle name="Entrada 2 3 11 2" xfId="16119"/>
    <cellStyle name="Entrada 2 3 12" xfId="7671"/>
    <cellStyle name="Entrada 2 3 12 2" xfId="16309"/>
    <cellStyle name="Entrada 2 3 13" xfId="10152"/>
    <cellStyle name="Entrada 2 3 13 2" xfId="18779"/>
    <cellStyle name="Entrada 2 3 14" xfId="12481"/>
    <cellStyle name="Entrada 2 3 14 2" xfId="21105"/>
    <cellStyle name="Entrada 2 3 2" xfId="2048"/>
    <cellStyle name="Entrada 2 3 2 10" xfId="5469"/>
    <cellStyle name="Entrada 2 3 2 10 2" xfId="14128"/>
    <cellStyle name="Entrada 2 3 2 11" xfId="5492"/>
    <cellStyle name="Entrada 2 3 2 11 2" xfId="14151"/>
    <cellStyle name="Entrada 2 3 2 12" xfId="10367"/>
    <cellStyle name="Entrada 2 3 2 12 2" xfId="18994"/>
    <cellStyle name="Entrada 2 3 2 13" xfId="10168"/>
    <cellStyle name="Entrada 2 3 2 13 2" xfId="18795"/>
    <cellStyle name="Entrada 2 3 2 2" xfId="2049"/>
    <cellStyle name="Entrada 2 3 2 2 2" xfId="6418"/>
    <cellStyle name="Entrada 2 3 2 2 2 2" xfId="15070"/>
    <cellStyle name="Entrada 2 3 2 2 3" xfId="6297"/>
    <cellStyle name="Entrada 2 3 2 2 3 2" xfId="14949"/>
    <cellStyle name="Entrada 2 3 2 2 4" xfId="5320"/>
    <cellStyle name="Entrada 2 3 2 2 4 2" xfId="13979"/>
    <cellStyle name="Entrada 2 3 2 2 4 2 2" xfId="34557"/>
    <cellStyle name="Entrada 2 3 2 2 4 2 3" xfId="27100"/>
    <cellStyle name="Entrada 2 3 2 2 4 3" xfId="32166"/>
    <cellStyle name="Entrada 2 3 2 2 4 4" xfId="24752"/>
    <cellStyle name="Entrada 2 3 2 2 5" xfId="5007"/>
    <cellStyle name="Entrada 2 3 2 2 5 2" xfId="13666"/>
    <cellStyle name="Entrada 2 3 2 2 6" xfId="10527"/>
    <cellStyle name="Entrada 2 3 2 2 6 2" xfId="19154"/>
    <cellStyle name="Entrada 2 3 2 2 7" xfId="10368"/>
    <cellStyle name="Entrada 2 3 2 2 7 2" xfId="18995"/>
    <cellStyle name="Entrada 2 3 2 2 8" xfId="8635"/>
    <cellStyle name="Entrada 2 3 2 2 8 2" xfId="17263"/>
    <cellStyle name="Entrada 2 3 2 3" xfId="2050"/>
    <cellStyle name="Entrada 2 3 2 3 2" xfId="6419"/>
    <cellStyle name="Entrada 2 3 2 3 2 2" xfId="15071"/>
    <cellStyle name="Entrada 2 3 2 3 3" xfId="4709"/>
    <cellStyle name="Entrada 2 3 2 3 3 2" xfId="13370"/>
    <cellStyle name="Entrada 2 3 2 3 4" xfId="4736"/>
    <cellStyle name="Entrada 2 3 2 3 4 2" xfId="13397"/>
    <cellStyle name="Entrada 2 3 2 3 4 2 2" xfId="34321"/>
    <cellStyle name="Entrada 2 3 2 3 4 2 3" xfId="26866"/>
    <cellStyle name="Entrada 2 3 2 3 4 3" xfId="31932"/>
    <cellStyle name="Entrada 2 3 2 3 4 4" xfId="24518"/>
    <cellStyle name="Entrada 2 3 2 3 5" xfId="7478"/>
    <cellStyle name="Entrada 2 3 2 3 5 2" xfId="16118"/>
    <cellStyle name="Entrada 2 3 2 3 6" xfId="5044"/>
    <cellStyle name="Entrada 2 3 2 3 6 2" xfId="13703"/>
    <cellStyle name="Entrada 2 3 2 3 7" xfId="10151"/>
    <cellStyle name="Entrada 2 3 2 3 7 2" xfId="18778"/>
    <cellStyle name="Entrada 2 3 2 3 8" xfId="11517"/>
    <cellStyle name="Entrada 2 3 2 3 8 2" xfId="20142"/>
    <cellStyle name="Entrada 2 3 2 4" xfId="2051"/>
    <cellStyle name="Entrada 2 3 2 4 2" xfId="6420"/>
    <cellStyle name="Entrada 2 3 2 4 2 2" xfId="15072"/>
    <cellStyle name="Entrada 2 3 2 4 3" xfId="6296"/>
    <cellStyle name="Entrada 2 3 2 4 3 2" xfId="14948"/>
    <cellStyle name="Entrada 2 3 2 4 4" xfId="6359"/>
    <cellStyle name="Entrada 2 3 2 4 4 2" xfId="15011"/>
    <cellStyle name="Entrada 2 3 2 4 4 2 2" xfId="34945"/>
    <cellStyle name="Entrada 2 3 2 4 4 2 3" xfId="27485"/>
    <cellStyle name="Entrada 2 3 2 4 4 3" xfId="32554"/>
    <cellStyle name="Entrada 2 3 2 4 4 4" xfId="25137"/>
    <cellStyle name="Entrada 2 3 2 4 5" xfId="5468"/>
    <cellStyle name="Entrada 2 3 2 4 5 2" xfId="14127"/>
    <cellStyle name="Entrada 2 3 2 4 6" xfId="7672"/>
    <cellStyle name="Entrada 2 3 2 4 6 2" xfId="16310"/>
    <cellStyle name="Entrada 2 3 2 4 7" xfId="10369"/>
    <cellStyle name="Entrada 2 3 2 4 7 2" xfId="18996"/>
    <cellStyle name="Entrada 2 3 2 4 8" xfId="9030"/>
    <cellStyle name="Entrada 2 3 2 4 8 2" xfId="17658"/>
    <cellStyle name="Entrada 2 3 2 5" xfId="2052"/>
    <cellStyle name="Entrada 2 3 2 5 2" xfId="6421"/>
    <cellStyle name="Entrada 2 3 2 5 2 2" xfId="15073"/>
    <cellStyle name="Entrada 2 3 2 5 3" xfId="6295"/>
    <cellStyle name="Entrada 2 3 2 5 3 2" xfId="14947"/>
    <cellStyle name="Entrada 2 3 2 5 4" xfId="8184"/>
    <cellStyle name="Entrada 2 3 2 5 4 2" xfId="16822"/>
    <cellStyle name="Entrada 2 3 2 5 4 2 2" xfId="35623"/>
    <cellStyle name="Entrada 2 3 2 5 4 2 3" xfId="28156"/>
    <cellStyle name="Entrada 2 3 2 5 4 3" xfId="33234"/>
    <cellStyle name="Entrada 2 3 2 5 4 4" xfId="25808"/>
    <cellStyle name="Entrada 2 3 2 5 5" xfId="7477"/>
    <cellStyle name="Entrada 2 3 2 5 5 2" xfId="16117"/>
    <cellStyle name="Entrada 2 3 2 5 6" xfId="10528"/>
    <cellStyle name="Entrada 2 3 2 5 6 2" xfId="19155"/>
    <cellStyle name="Entrada 2 3 2 5 7" xfId="7911"/>
    <cellStyle name="Entrada 2 3 2 5 7 2" xfId="16549"/>
    <cellStyle name="Entrada 2 3 2 5 8" xfId="10169"/>
    <cellStyle name="Entrada 2 3 2 5 8 2" xfId="18796"/>
    <cellStyle name="Entrada 2 3 2 6" xfId="2053"/>
    <cellStyle name="Entrada 2 3 2 6 2" xfId="6422"/>
    <cellStyle name="Entrada 2 3 2 6 2 2" xfId="15074"/>
    <cellStyle name="Entrada 2 3 2 6 3" xfId="6294"/>
    <cellStyle name="Entrada 2 3 2 6 3 2" xfId="14946"/>
    <cellStyle name="Entrada 2 3 2 6 4" xfId="6360"/>
    <cellStyle name="Entrada 2 3 2 6 4 2" xfId="15012"/>
    <cellStyle name="Entrada 2 3 2 6 4 2 2" xfId="34946"/>
    <cellStyle name="Entrada 2 3 2 6 4 2 3" xfId="27486"/>
    <cellStyle name="Entrada 2 3 2 6 4 3" xfId="32555"/>
    <cellStyle name="Entrada 2 3 2 6 4 4" xfId="25138"/>
    <cellStyle name="Entrada 2 3 2 6 5" xfId="5006"/>
    <cellStyle name="Entrada 2 3 2 6 5 2" xfId="13665"/>
    <cellStyle name="Entrada 2 3 2 6 6" xfId="5493"/>
    <cellStyle name="Entrada 2 3 2 6 6 2" xfId="14152"/>
    <cellStyle name="Entrada 2 3 2 6 7" xfId="10150"/>
    <cellStyle name="Entrada 2 3 2 6 7 2" xfId="18777"/>
    <cellStyle name="Entrada 2 3 2 6 8" xfId="12482"/>
    <cellStyle name="Entrada 2 3 2 6 8 2" xfId="21106"/>
    <cellStyle name="Entrada 2 3 2 7" xfId="6417"/>
    <cellStyle name="Entrada 2 3 2 7 2" xfId="15069"/>
    <cellStyle name="Entrada 2 3 2 8" xfId="6298"/>
    <cellStyle name="Entrada 2 3 2 8 2" xfId="14950"/>
    <cellStyle name="Entrada 2 3 2 9" xfId="4735"/>
    <cellStyle name="Entrada 2 3 2 9 2" xfId="13396"/>
    <cellStyle name="Entrada 2 3 2 9 2 2" xfId="34320"/>
    <cellStyle name="Entrada 2 3 2 9 2 3" xfId="26865"/>
    <cellStyle name="Entrada 2 3 2 9 3" xfId="31931"/>
    <cellStyle name="Entrada 2 3 2 9 4" xfId="24517"/>
    <cellStyle name="Entrada 2 3 3" xfId="2054"/>
    <cellStyle name="Entrada 2 3 3 2" xfId="6423"/>
    <cellStyle name="Entrada 2 3 3 2 2" xfId="15075"/>
    <cellStyle name="Entrada 2 3 3 3" xfId="6293"/>
    <cellStyle name="Entrada 2 3 3 3 2" xfId="14945"/>
    <cellStyle name="Entrada 2 3 3 4" xfId="6361"/>
    <cellStyle name="Entrada 2 3 3 4 2" xfId="15013"/>
    <cellStyle name="Entrada 2 3 3 4 2 2" xfId="34947"/>
    <cellStyle name="Entrada 2 3 3 4 2 3" xfId="27487"/>
    <cellStyle name="Entrada 2 3 3 4 3" xfId="32556"/>
    <cellStyle name="Entrada 2 3 3 4 4" xfId="25139"/>
    <cellStyle name="Entrada 2 3 3 5" xfId="5467"/>
    <cellStyle name="Entrada 2 3 3 5 2" xfId="14126"/>
    <cellStyle name="Entrada 2 3 3 6" xfId="7673"/>
    <cellStyle name="Entrada 2 3 3 6 2" xfId="16311"/>
    <cellStyle name="Entrada 2 3 3 7" xfId="10370"/>
    <cellStyle name="Entrada 2 3 3 7 2" xfId="18997"/>
    <cellStyle name="Entrada 2 3 3 8" xfId="5104"/>
    <cellStyle name="Entrada 2 3 3 8 2" xfId="13763"/>
    <cellStyle name="Entrada 2 3 4" xfId="2055"/>
    <cellStyle name="Entrada 2 3 4 2" xfId="6424"/>
    <cellStyle name="Entrada 2 3 4 2 2" xfId="15076"/>
    <cellStyle name="Entrada 2 3 4 3" xfId="4708"/>
    <cellStyle name="Entrada 2 3 4 3 2" xfId="13369"/>
    <cellStyle name="Entrada 2 3 4 4" xfId="8185"/>
    <cellStyle name="Entrada 2 3 4 4 2" xfId="16823"/>
    <cellStyle name="Entrada 2 3 4 4 2 2" xfId="35624"/>
    <cellStyle name="Entrada 2 3 4 4 2 3" xfId="28157"/>
    <cellStyle name="Entrada 2 3 4 4 3" xfId="33235"/>
    <cellStyle name="Entrada 2 3 4 4 4" xfId="25809"/>
    <cellStyle name="Entrada 2 3 4 5" xfId="7476"/>
    <cellStyle name="Entrada 2 3 4 5 2" xfId="16116"/>
    <cellStyle name="Entrada 2 3 4 6" xfId="10529"/>
    <cellStyle name="Entrada 2 3 4 6 2" xfId="19156"/>
    <cellStyle name="Entrada 2 3 4 7" xfId="9024"/>
    <cellStyle name="Entrada 2 3 4 7 2" xfId="17652"/>
    <cellStyle name="Entrada 2 3 4 8" xfId="8013"/>
    <cellStyle name="Entrada 2 3 4 8 2" xfId="16651"/>
    <cellStyle name="Entrada 2 3 5" xfId="2056"/>
    <cellStyle name="Entrada 2 3 5 2" xfId="6425"/>
    <cellStyle name="Entrada 2 3 5 2 2" xfId="15077"/>
    <cellStyle name="Entrada 2 3 5 3" xfId="6292"/>
    <cellStyle name="Entrada 2 3 5 3 2" xfId="14944"/>
    <cellStyle name="Entrada 2 3 5 4" xfId="6362"/>
    <cellStyle name="Entrada 2 3 5 4 2" xfId="15014"/>
    <cellStyle name="Entrada 2 3 5 4 2 2" xfId="34948"/>
    <cellStyle name="Entrada 2 3 5 4 2 3" xfId="27488"/>
    <cellStyle name="Entrada 2 3 5 4 3" xfId="32557"/>
    <cellStyle name="Entrada 2 3 5 4 4" xfId="25140"/>
    <cellStyle name="Entrada 2 3 5 5" xfId="7475"/>
    <cellStyle name="Entrada 2 3 5 5 2" xfId="16115"/>
    <cellStyle name="Entrada 2 3 5 6" xfId="5045"/>
    <cellStyle name="Entrada 2 3 5 6 2" xfId="13704"/>
    <cellStyle name="Entrada 2 3 5 7" xfId="10149"/>
    <cellStyle name="Entrada 2 3 5 7 2" xfId="18776"/>
    <cellStyle name="Entrada 2 3 5 8" xfId="12483"/>
    <cellStyle name="Entrada 2 3 5 8 2" xfId="21107"/>
    <cellStyle name="Entrada 2 3 6" xfId="2057"/>
    <cellStyle name="Entrada 2 3 6 2" xfId="6426"/>
    <cellStyle name="Entrada 2 3 6 2 2" xfId="15078"/>
    <cellStyle name="Entrada 2 3 6 3" xfId="6291"/>
    <cellStyle name="Entrada 2 3 6 3 2" xfId="14943"/>
    <cellStyle name="Entrada 2 3 6 4" xfId="6363"/>
    <cellStyle name="Entrada 2 3 6 4 2" xfId="15015"/>
    <cellStyle name="Entrada 2 3 6 4 2 2" xfId="34949"/>
    <cellStyle name="Entrada 2 3 6 4 2 3" xfId="27489"/>
    <cellStyle name="Entrada 2 3 6 4 3" xfId="32558"/>
    <cellStyle name="Entrada 2 3 6 4 4" xfId="25141"/>
    <cellStyle name="Entrada 2 3 6 5" xfId="5466"/>
    <cellStyle name="Entrada 2 3 6 5 2" xfId="14125"/>
    <cellStyle name="Entrada 2 3 6 6" xfId="5494"/>
    <cellStyle name="Entrada 2 3 6 6 2" xfId="14153"/>
    <cellStyle name="Entrada 2 3 6 7" xfId="10372"/>
    <cellStyle name="Entrada 2 3 6 7 2" xfId="18999"/>
    <cellStyle name="Entrada 2 3 6 8" xfId="10170"/>
    <cellStyle name="Entrada 2 3 6 8 2" xfId="18797"/>
    <cellStyle name="Entrada 2 3 7" xfId="2058"/>
    <cellStyle name="Entrada 2 3 7 2" xfId="6427"/>
    <cellStyle name="Entrada 2 3 7 2 2" xfId="15079"/>
    <cellStyle name="Entrada 2 3 7 3" xfId="4707"/>
    <cellStyle name="Entrada 2 3 7 3 2" xfId="13368"/>
    <cellStyle name="Entrada 2 3 7 4" xfId="5321"/>
    <cellStyle name="Entrada 2 3 7 4 2" xfId="13980"/>
    <cellStyle name="Entrada 2 3 7 4 2 2" xfId="34558"/>
    <cellStyle name="Entrada 2 3 7 4 2 3" xfId="27101"/>
    <cellStyle name="Entrada 2 3 7 4 3" xfId="32167"/>
    <cellStyle name="Entrada 2 3 7 4 4" xfId="24753"/>
    <cellStyle name="Entrada 2 3 7 5" xfId="5005"/>
    <cellStyle name="Entrada 2 3 7 5 2" xfId="13664"/>
    <cellStyle name="Entrada 2 3 7 6" xfId="10530"/>
    <cellStyle name="Entrada 2 3 7 6 2" xfId="19157"/>
    <cellStyle name="Entrada 2 3 7 7" xfId="10373"/>
    <cellStyle name="Entrada 2 3 7 7 2" xfId="19000"/>
    <cellStyle name="Entrada 2 3 7 8" xfId="10346"/>
    <cellStyle name="Entrada 2 3 7 8 2" xfId="18973"/>
    <cellStyle name="Entrada 2 3 8" xfId="6416"/>
    <cellStyle name="Entrada 2 3 8 2" xfId="15068"/>
    <cellStyle name="Entrada 2 3 9" xfId="4710"/>
    <cellStyle name="Entrada 2 3 9 2" xfId="13371"/>
    <cellStyle name="Entrada 2 4" xfId="2059"/>
    <cellStyle name="Entrada 2 4 10" xfId="6290"/>
    <cellStyle name="Entrada 2 4 10 2" xfId="14942"/>
    <cellStyle name="Entrada 2 4 11" xfId="6364"/>
    <cellStyle name="Entrada 2 4 11 2" xfId="15016"/>
    <cellStyle name="Entrada 2 4 11 2 2" xfId="34950"/>
    <cellStyle name="Entrada 2 4 11 2 3" xfId="27490"/>
    <cellStyle name="Entrada 2 4 11 3" xfId="32559"/>
    <cellStyle name="Entrada 2 4 11 4" xfId="25142"/>
    <cellStyle name="Entrada 2 4 12" xfId="7474"/>
    <cellStyle name="Entrada 2 4 12 2" xfId="16114"/>
    <cellStyle name="Entrada 2 4 13" xfId="7674"/>
    <cellStyle name="Entrada 2 4 13 2" xfId="16312"/>
    <cellStyle name="Entrada 2 4 14" xfId="10148"/>
    <cellStyle name="Entrada 2 4 14 2" xfId="18775"/>
    <cellStyle name="Entrada 2 4 15" xfId="12484"/>
    <cellStyle name="Entrada 2 4 15 2" xfId="21108"/>
    <cellStyle name="Entrada 2 4 2" xfId="2060"/>
    <cellStyle name="Entrada 2 4 2 2" xfId="6429"/>
    <cellStyle name="Entrada 2 4 2 2 2" xfId="15081"/>
    <cellStyle name="Entrada 2 4 2 3" xfId="6289"/>
    <cellStyle name="Entrada 2 4 2 3 2" xfId="14941"/>
    <cellStyle name="Entrada 2 4 2 4" xfId="6365"/>
    <cellStyle name="Entrada 2 4 2 4 2" xfId="15017"/>
    <cellStyle name="Entrada 2 4 2 4 2 2" xfId="34951"/>
    <cellStyle name="Entrada 2 4 2 4 2 3" xfId="27491"/>
    <cellStyle name="Entrada 2 4 2 4 3" xfId="32560"/>
    <cellStyle name="Entrada 2 4 2 4 4" xfId="25143"/>
    <cellStyle name="Entrada 2 4 2 5" xfId="5465"/>
    <cellStyle name="Entrada 2 4 2 5 2" xfId="14124"/>
    <cellStyle name="Entrada 2 4 2 6" xfId="7675"/>
    <cellStyle name="Entrada 2 4 2 6 2" xfId="16313"/>
    <cellStyle name="Entrada 2 4 2 7" xfId="9023"/>
    <cellStyle name="Entrada 2 4 2 7 2" xfId="17651"/>
    <cellStyle name="Entrada 2 4 2 8" xfId="8636"/>
    <cellStyle name="Entrada 2 4 2 8 2" xfId="17264"/>
    <cellStyle name="Entrada 2 4 3" xfId="2061"/>
    <cellStyle name="Entrada 2 4 3 2" xfId="6430"/>
    <cellStyle name="Entrada 2 4 3 2 2" xfId="15082"/>
    <cellStyle name="Entrada 2 4 3 3" xfId="4706"/>
    <cellStyle name="Entrada 2 4 3 3 2" xfId="13367"/>
    <cellStyle name="Entrada 2 4 3 4" xfId="8186"/>
    <cellStyle name="Entrada 2 4 3 4 2" xfId="16824"/>
    <cellStyle name="Entrada 2 4 3 4 2 2" xfId="35625"/>
    <cellStyle name="Entrada 2 4 3 4 2 3" xfId="28158"/>
    <cellStyle name="Entrada 2 4 3 4 3" xfId="33236"/>
    <cellStyle name="Entrada 2 4 3 4 4" xfId="25810"/>
    <cellStyle name="Entrada 2 4 3 5" xfId="7473"/>
    <cellStyle name="Entrada 2 4 3 5 2" xfId="16113"/>
    <cellStyle name="Entrada 2 4 3 6" xfId="10531"/>
    <cellStyle name="Entrada 2 4 3 6 2" xfId="19158"/>
    <cellStyle name="Entrada 2 4 3 7" xfId="10374"/>
    <cellStyle name="Entrada 2 4 3 7 2" xfId="19001"/>
    <cellStyle name="Entrada 2 4 3 8" xfId="10171"/>
    <cellStyle name="Entrada 2 4 3 8 2" xfId="18798"/>
    <cellStyle name="Entrada 2 4 4" xfId="2062"/>
    <cellStyle name="Entrada 2 4 4 2" xfId="6431"/>
    <cellStyle name="Entrada 2 4 4 2 2" xfId="15083"/>
    <cellStyle name="Entrada 2 4 4 3" xfId="6288"/>
    <cellStyle name="Entrada 2 4 4 3 2" xfId="14940"/>
    <cellStyle name="Entrada 2 4 4 4" xfId="4737"/>
    <cellStyle name="Entrada 2 4 4 4 2" xfId="13398"/>
    <cellStyle name="Entrada 2 4 4 4 2 2" xfId="34322"/>
    <cellStyle name="Entrada 2 4 4 4 2 3" xfId="26867"/>
    <cellStyle name="Entrada 2 4 4 4 3" xfId="31933"/>
    <cellStyle name="Entrada 2 4 4 4 4" xfId="24519"/>
    <cellStyle name="Entrada 2 4 4 5" xfId="5004"/>
    <cellStyle name="Entrada 2 4 4 5 2" xfId="13663"/>
    <cellStyle name="Entrada 2 4 4 6" xfId="5046"/>
    <cellStyle name="Entrada 2 4 4 6 2" xfId="13705"/>
    <cellStyle name="Entrada 2 4 4 7" xfId="10147"/>
    <cellStyle name="Entrada 2 4 4 7 2" xfId="18774"/>
    <cellStyle name="Entrada 2 4 4 8" xfId="12485"/>
    <cellStyle name="Entrada 2 4 4 8 2" xfId="21109"/>
    <cellStyle name="Entrada 2 4 5" xfId="2063"/>
    <cellStyle name="Entrada 2 4 5 2" xfId="6432"/>
    <cellStyle name="Entrada 2 4 5 2 2" xfId="15084"/>
    <cellStyle name="Entrada 2 4 5 3" xfId="6287"/>
    <cellStyle name="Entrada 2 4 5 3 2" xfId="14939"/>
    <cellStyle name="Entrada 2 4 5 4" xfId="4738"/>
    <cellStyle name="Entrada 2 4 5 4 2" xfId="13399"/>
    <cellStyle name="Entrada 2 4 5 4 2 2" xfId="34323"/>
    <cellStyle name="Entrada 2 4 5 4 2 3" xfId="26868"/>
    <cellStyle name="Entrada 2 4 5 4 3" xfId="31934"/>
    <cellStyle name="Entrada 2 4 5 4 4" xfId="24520"/>
    <cellStyle name="Entrada 2 4 5 5" xfId="5464"/>
    <cellStyle name="Entrada 2 4 5 5 2" xfId="14123"/>
    <cellStyle name="Entrada 2 4 5 6" xfId="7676"/>
    <cellStyle name="Entrada 2 4 5 6 2" xfId="16314"/>
    <cellStyle name="Entrada 2 4 5 7" xfId="10375"/>
    <cellStyle name="Entrada 2 4 5 7 2" xfId="19002"/>
    <cellStyle name="Entrada 2 4 5 8" xfId="5105"/>
    <cellStyle name="Entrada 2 4 5 8 2" xfId="13764"/>
    <cellStyle name="Entrada 2 4 6" xfId="2064"/>
    <cellStyle name="Entrada 2 4 6 2" xfId="6433"/>
    <cellStyle name="Entrada 2 4 6 2 2" xfId="15085"/>
    <cellStyle name="Entrada 2 4 6 3" xfId="4705"/>
    <cellStyle name="Entrada 2 4 6 3 2" xfId="13366"/>
    <cellStyle name="Entrada 2 4 6 4" xfId="8187"/>
    <cellStyle name="Entrada 2 4 6 4 2" xfId="16825"/>
    <cellStyle name="Entrada 2 4 6 4 2 2" xfId="35626"/>
    <cellStyle name="Entrada 2 4 6 4 2 3" xfId="28159"/>
    <cellStyle name="Entrada 2 4 6 4 3" xfId="33237"/>
    <cellStyle name="Entrada 2 4 6 4 4" xfId="25811"/>
    <cellStyle name="Entrada 2 4 6 5" xfId="7472"/>
    <cellStyle name="Entrada 2 4 6 5 2" xfId="16112"/>
    <cellStyle name="Entrada 2 4 6 6" xfId="10532"/>
    <cellStyle name="Entrada 2 4 6 6 2" xfId="19159"/>
    <cellStyle name="Entrada 2 4 6 7" xfId="5194"/>
    <cellStyle name="Entrada 2 4 6 7 2" xfId="13853"/>
    <cellStyle name="Entrada 2 4 6 8" xfId="10345"/>
    <cellStyle name="Entrada 2 4 6 8 2" xfId="18972"/>
    <cellStyle name="Entrada 2 4 7" xfId="2065"/>
    <cellStyle name="Entrada 2 4 7 2" xfId="6434"/>
    <cellStyle name="Entrada 2 4 7 2 2" xfId="15086"/>
    <cellStyle name="Entrada 2 4 7 3" xfId="6286"/>
    <cellStyle name="Entrada 2 4 7 3 2" xfId="14938"/>
    <cellStyle name="Entrada 2 4 7 4" xfId="4739"/>
    <cellStyle name="Entrada 2 4 7 4 2" xfId="13400"/>
    <cellStyle name="Entrada 2 4 7 4 2 2" xfId="34324"/>
    <cellStyle name="Entrada 2 4 7 4 2 3" xfId="26869"/>
    <cellStyle name="Entrada 2 4 7 4 3" xfId="31935"/>
    <cellStyle name="Entrada 2 4 7 4 4" xfId="24521"/>
    <cellStyle name="Entrada 2 4 7 5" xfId="7471"/>
    <cellStyle name="Entrada 2 4 7 5 2" xfId="16111"/>
    <cellStyle name="Entrada 2 4 7 6" xfId="5495"/>
    <cellStyle name="Entrada 2 4 7 6 2" xfId="14154"/>
    <cellStyle name="Entrada 2 4 7 7" xfId="10146"/>
    <cellStyle name="Entrada 2 4 7 7 2" xfId="18773"/>
    <cellStyle name="Entrada 2 4 7 8" xfId="12486"/>
    <cellStyle name="Entrada 2 4 7 8 2" xfId="21110"/>
    <cellStyle name="Entrada 2 4 8" xfId="2066"/>
    <cellStyle name="Entrada 2 4 8 2" xfId="6435"/>
    <cellStyle name="Entrada 2 4 8 2 2" xfId="15087"/>
    <cellStyle name="Entrada 2 4 8 3" xfId="6285"/>
    <cellStyle name="Entrada 2 4 8 3 2" xfId="14937"/>
    <cellStyle name="Entrada 2 4 8 4" xfId="6366"/>
    <cellStyle name="Entrada 2 4 8 4 2" xfId="15018"/>
    <cellStyle name="Entrada 2 4 8 4 2 2" xfId="34952"/>
    <cellStyle name="Entrada 2 4 8 4 2 3" xfId="27492"/>
    <cellStyle name="Entrada 2 4 8 4 3" xfId="32561"/>
    <cellStyle name="Entrada 2 4 8 4 4" xfId="25144"/>
    <cellStyle name="Entrada 2 4 8 5" xfId="5463"/>
    <cellStyle name="Entrada 2 4 8 5 2" xfId="14122"/>
    <cellStyle name="Entrada 2 4 8 6" xfId="7677"/>
    <cellStyle name="Entrada 2 4 8 6 2" xfId="16315"/>
    <cellStyle name="Entrada 2 4 8 7" xfId="10376"/>
    <cellStyle name="Entrada 2 4 8 7 2" xfId="19003"/>
    <cellStyle name="Entrada 2 4 8 8" xfId="10172"/>
    <cellStyle name="Entrada 2 4 8 8 2" xfId="18799"/>
    <cellStyle name="Entrada 2 4 9" xfId="6428"/>
    <cellStyle name="Entrada 2 4 9 2" xfId="15080"/>
    <cellStyle name="Entrada 2 5" xfId="2067"/>
    <cellStyle name="Entrada 2 5 2" xfId="6436"/>
    <cellStyle name="Entrada 2 5 2 2" xfId="15088"/>
    <cellStyle name="Entrada 2 5 3" xfId="4704"/>
    <cellStyle name="Entrada 2 5 3 2" xfId="13365"/>
    <cellStyle name="Entrada 2 5 4" xfId="5322"/>
    <cellStyle name="Entrada 2 5 4 2" xfId="13981"/>
    <cellStyle name="Entrada 2 5 4 2 2" xfId="34559"/>
    <cellStyle name="Entrada 2 5 4 2 3" xfId="27102"/>
    <cellStyle name="Entrada 2 5 4 3" xfId="32168"/>
    <cellStyle name="Entrada 2 5 4 4" xfId="24754"/>
    <cellStyle name="Entrada 2 5 5" xfId="5003"/>
    <cellStyle name="Entrada 2 5 5 2" xfId="13662"/>
    <cellStyle name="Entrada 2 5 6" xfId="10533"/>
    <cellStyle name="Entrada 2 5 6 2" xfId="19160"/>
    <cellStyle name="Entrada 2 5 7" xfId="8573"/>
    <cellStyle name="Entrada 2 5 7 2" xfId="17201"/>
    <cellStyle name="Entrada 2 5 8" xfId="8637"/>
    <cellStyle name="Entrada 2 5 8 2" xfId="17265"/>
    <cellStyle name="Entrada 2 6" xfId="2068"/>
    <cellStyle name="Entrada 2 6 2" xfId="6437"/>
    <cellStyle name="Entrada 2 6 2 2" xfId="15089"/>
    <cellStyle name="Entrada 2 6 3" xfId="6284"/>
    <cellStyle name="Entrada 2 6 3 2" xfId="14936"/>
    <cellStyle name="Entrada 2 6 4" xfId="6367"/>
    <cellStyle name="Entrada 2 6 4 2" xfId="15019"/>
    <cellStyle name="Entrada 2 6 4 2 2" xfId="34953"/>
    <cellStyle name="Entrada 2 6 4 2 3" xfId="27493"/>
    <cellStyle name="Entrada 2 6 4 3" xfId="32562"/>
    <cellStyle name="Entrada 2 6 4 4" xfId="25145"/>
    <cellStyle name="Entrada 2 6 5" xfId="7470"/>
    <cellStyle name="Entrada 2 6 5 2" xfId="16110"/>
    <cellStyle name="Entrada 2 6 6" xfId="5047"/>
    <cellStyle name="Entrada 2 6 6 2" xfId="13706"/>
    <cellStyle name="Entrada 2 6 7" xfId="10145"/>
    <cellStyle name="Entrada 2 6 7 2" xfId="18772"/>
    <cellStyle name="Entrada 2 6 8" xfId="12487"/>
    <cellStyle name="Entrada 2 6 8 2" xfId="21111"/>
    <cellStyle name="Entrada 2 7" xfId="2069"/>
    <cellStyle name="Entrada 2 7 2" xfId="6438"/>
    <cellStyle name="Entrada 2 7 2 2" xfId="15090"/>
    <cellStyle name="Entrada 2 7 3" xfId="6283"/>
    <cellStyle name="Entrada 2 7 3 2" xfId="14935"/>
    <cellStyle name="Entrada 2 7 4" xfId="4740"/>
    <cellStyle name="Entrada 2 7 4 2" xfId="13401"/>
    <cellStyle name="Entrada 2 7 4 2 2" xfId="34325"/>
    <cellStyle name="Entrada 2 7 4 2 3" xfId="26870"/>
    <cellStyle name="Entrada 2 7 4 3" xfId="31936"/>
    <cellStyle name="Entrada 2 7 4 4" xfId="24522"/>
    <cellStyle name="Entrada 2 7 5" xfId="5462"/>
    <cellStyle name="Entrada 2 7 5 2" xfId="14121"/>
    <cellStyle name="Entrada 2 7 6" xfId="5496"/>
    <cellStyle name="Entrada 2 7 6 2" xfId="14155"/>
    <cellStyle name="Entrada 2 7 7" xfId="5243"/>
    <cellStyle name="Entrada 2 7 7 2" xfId="13902"/>
    <cellStyle name="Entrada 2 7 8" xfId="5231"/>
    <cellStyle name="Entrada 2 7 8 2" xfId="13890"/>
    <cellStyle name="Entrada 2 8" xfId="2070"/>
    <cellStyle name="Entrada 2 8 2" xfId="6439"/>
    <cellStyle name="Entrada 2 8 2 2" xfId="15091"/>
    <cellStyle name="Entrada 2 8 3" xfId="4703"/>
    <cellStyle name="Entrada 2 8 3 2" xfId="13364"/>
    <cellStyle name="Entrada 2 8 4" xfId="8188"/>
    <cellStyle name="Entrada 2 8 4 2" xfId="16826"/>
    <cellStyle name="Entrada 2 8 4 2 2" xfId="35627"/>
    <cellStyle name="Entrada 2 8 4 2 3" xfId="28160"/>
    <cellStyle name="Entrada 2 8 4 3" xfId="33238"/>
    <cellStyle name="Entrada 2 8 4 4" xfId="25812"/>
    <cellStyle name="Entrada 2 8 5" xfId="7469"/>
    <cellStyle name="Entrada 2 8 5 2" xfId="16109"/>
    <cellStyle name="Entrada 2 8 6" xfId="10534"/>
    <cellStyle name="Entrada 2 8 6 2" xfId="19161"/>
    <cellStyle name="Entrada 2 8 7" xfId="10377"/>
    <cellStyle name="Entrada 2 8 7 2" xfId="19004"/>
    <cellStyle name="Entrada 2 8 8" xfId="10173"/>
    <cellStyle name="Entrada 2 8 8 2" xfId="18800"/>
    <cellStyle name="Entrada 2 9" xfId="2071"/>
    <cellStyle name="Entrada 2 9 2" xfId="6440"/>
    <cellStyle name="Entrada 2 9 2 2" xfId="15092"/>
    <cellStyle name="Entrada 2 9 3" xfId="6282"/>
    <cellStyle name="Entrada 2 9 3 2" xfId="14934"/>
    <cellStyle name="Entrada 2 9 4" xfId="6368"/>
    <cellStyle name="Entrada 2 9 4 2" xfId="15020"/>
    <cellStyle name="Entrada 2 9 4 2 2" xfId="34954"/>
    <cellStyle name="Entrada 2 9 4 2 3" xfId="27494"/>
    <cellStyle name="Entrada 2 9 4 3" xfId="32563"/>
    <cellStyle name="Entrada 2 9 4 4" xfId="25146"/>
    <cellStyle name="Entrada 2 9 5" xfId="5002"/>
    <cellStyle name="Entrada 2 9 5 2" xfId="13661"/>
    <cellStyle name="Entrada 2 9 6" xfId="7678"/>
    <cellStyle name="Entrada 2 9 6 2" xfId="16316"/>
    <cellStyle name="Entrada 2 9 7" xfId="11655"/>
    <cellStyle name="Entrada 2 9 7 2" xfId="20280"/>
    <cellStyle name="Entrada 2 9 8" xfId="12488"/>
    <cellStyle name="Entrada 2 9 8 2" xfId="21112"/>
    <cellStyle name="Entrada 20" xfId="9307"/>
    <cellStyle name="Entrada 20 2" xfId="17935"/>
    <cellStyle name="Entrada 21" xfId="10488"/>
    <cellStyle name="Entrada 21 2" xfId="19115"/>
    <cellStyle name="Entrada 22" xfId="10779"/>
    <cellStyle name="Entrada 22 2" xfId="19405"/>
    <cellStyle name="Entrada 23" xfId="11518"/>
    <cellStyle name="Entrada 23 2" xfId="20143"/>
    <cellStyle name="Entrada 24" xfId="12798"/>
    <cellStyle name="Entrada 24 2" xfId="21421"/>
    <cellStyle name="Entrada 25" xfId="461"/>
    <cellStyle name="Entrada 25 2" xfId="29292"/>
    <cellStyle name="Entrada 25 3" xfId="21902"/>
    <cellStyle name="Entrada 3" xfId="2072"/>
    <cellStyle name="Entrada 3 10" xfId="6369"/>
    <cellStyle name="Entrada 3 10 2" xfId="15021"/>
    <cellStyle name="Entrada 3 10 2 2" xfId="34955"/>
    <cellStyle name="Entrada 3 10 2 3" xfId="27495"/>
    <cellStyle name="Entrada 3 10 3" xfId="32564"/>
    <cellStyle name="Entrada 3 10 4" xfId="25147"/>
    <cellStyle name="Entrada 3 11" xfId="5461"/>
    <cellStyle name="Entrada 3 11 2" xfId="14120"/>
    <cellStyle name="Entrada 3 12" xfId="7679"/>
    <cellStyle name="Entrada 3 12 2" xfId="16317"/>
    <cellStyle name="Entrada 3 13" xfId="10144"/>
    <cellStyle name="Entrada 3 13 2" xfId="18771"/>
    <cellStyle name="Entrada 3 14" xfId="5193"/>
    <cellStyle name="Entrada 3 14 2" xfId="13852"/>
    <cellStyle name="Entrada 3 2" xfId="2073"/>
    <cellStyle name="Entrada 3 2 10" xfId="7468"/>
    <cellStyle name="Entrada 3 2 10 2" xfId="16108"/>
    <cellStyle name="Entrada 3 2 11" xfId="10535"/>
    <cellStyle name="Entrada 3 2 11 2" xfId="19162"/>
    <cellStyle name="Entrada 3 2 12" xfId="8572"/>
    <cellStyle name="Entrada 3 2 12 2" xfId="17200"/>
    <cellStyle name="Entrada 3 2 13" xfId="5106"/>
    <cellStyle name="Entrada 3 2 13 2" xfId="13765"/>
    <cellStyle name="Entrada 3 2 2" xfId="2074"/>
    <cellStyle name="Entrada 3 2 2 2" xfId="6443"/>
    <cellStyle name="Entrada 3 2 2 2 2" xfId="15095"/>
    <cellStyle name="Entrada 3 2 2 3" xfId="6280"/>
    <cellStyle name="Entrada 3 2 2 3 2" xfId="14932"/>
    <cellStyle name="Entrada 3 2 2 4" xfId="4741"/>
    <cellStyle name="Entrada 3 2 2 4 2" xfId="13402"/>
    <cellStyle name="Entrada 3 2 2 4 2 2" xfId="34326"/>
    <cellStyle name="Entrada 3 2 2 4 2 3" xfId="26871"/>
    <cellStyle name="Entrada 3 2 2 4 3" xfId="31937"/>
    <cellStyle name="Entrada 3 2 2 4 4" xfId="24523"/>
    <cellStyle name="Entrada 3 2 2 5" xfId="7467"/>
    <cellStyle name="Entrada 3 2 2 5 2" xfId="16107"/>
    <cellStyle name="Entrada 3 2 2 6" xfId="5497"/>
    <cellStyle name="Entrada 3 2 2 6 2" xfId="14156"/>
    <cellStyle name="Entrada 3 2 2 7" xfId="8571"/>
    <cellStyle name="Entrada 3 2 2 7 2" xfId="17199"/>
    <cellStyle name="Entrada 3 2 2 8" xfId="12489"/>
    <cellStyle name="Entrada 3 2 2 8 2" xfId="21113"/>
    <cellStyle name="Entrada 3 2 3" xfId="2075"/>
    <cellStyle name="Entrada 3 2 3 2" xfId="6444"/>
    <cellStyle name="Entrada 3 2 3 2 2" xfId="15096"/>
    <cellStyle name="Entrada 3 2 3 3" xfId="6279"/>
    <cellStyle name="Entrada 3 2 3 3 2" xfId="14931"/>
    <cellStyle name="Entrada 3 2 3 4" xfId="6370"/>
    <cellStyle name="Entrada 3 2 3 4 2" xfId="15022"/>
    <cellStyle name="Entrada 3 2 3 4 2 2" xfId="34956"/>
    <cellStyle name="Entrada 3 2 3 4 2 3" xfId="27496"/>
    <cellStyle name="Entrada 3 2 3 4 3" xfId="32565"/>
    <cellStyle name="Entrada 3 2 3 4 4" xfId="25148"/>
    <cellStyle name="Entrada 3 2 3 5" xfId="5460"/>
    <cellStyle name="Entrada 3 2 3 5 2" xfId="14119"/>
    <cellStyle name="Entrada 3 2 3 6" xfId="5048"/>
    <cellStyle name="Entrada 3 2 3 6 2" xfId="13707"/>
    <cellStyle name="Entrada 3 2 3 7" xfId="10143"/>
    <cellStyle name="Entrada 3 2 3 7 2" xfId="18770"/>
    <cellStyle name="Entrada 3 2 3 8" xfId="10174"/>
    <cellStyle name="Entrada 3 2 3 8 2" xfId="18801"/>
    <cellStyle name="Entrada 3 2 4" xfId="2076"/>
    <cellStyle name="Entrada 3 2 4 2" xfId="6445"/>
    <cellStyle name="Entrada 3 2 4 2 2" xfId="15097"/>
    <cellStyle name="Entrada 3 2 4 3" xfId="4701"/>
    <cellStyle name="Entrada 3 2 4 3 2" xfId="13362"/>
    <cellStyle name="Entrada 3 2 4 4" xfId="5323"/>
    <cellStyle name="Entrada 3 2 4 4 2" xfId="13982"/>
    <cellStyle name="Entrada 3 2 4 4 2 2" xfId="34560"/>
    <cellStyle name="Entrada 3 2 4 4 2 3" xfId="27103"/>
    <cellStyle name="Entrada 3 2 4 4 3" xfId="32169"/>
    <cellStyle name="Entrada 3 2 4 4 4" xfId="24755"/>
    <cellStyle name="Entrada 3 2 4 5" xfId="5158"/>
    <cellStyle name="Entrada 3 2 4 5 2" xfId="13817"/>
    <cellStyle name="Entrada 3 2 4 6" xfId="10536"/>
    <cellStyle name="Entrada 3 2 4 6 2" xfId="19163"/>
    <cellStyle name="Entrada 3 2 4 7" xfId="10133"/>
    <cellStyle name="Entrada 3 2 4 7 2" xfId="18760"/>
    <cellStyle name="Entrada 3 2 4 8" xfId="8638"/>
    <cellStyle name="Entrada 3 2 4 8 2" xfId="17266"/>
    <cellStyle name="Entrada 3 2 5" xfId="2077"/>
    <cellStyle name="Entrada 3 2 5 2" xfId="6446"/>
    <cellStyle name="Entrada 3 2 5 2 2" xfId="15098"/>
    <cellStyle name="Entrada 3 2 5 3" xfId="6278"/>
    <cellStyle name="Entrada 3 2 5 3 2" xfId="14930"/>
    <cellStyle name="Entrada 3 2 5 4" xfId="6371"/>
    <cellStyle name="Entrada 3 2 5 4 2" xfId="15023"/>
    <cellStyle name="Entrada 3 2 5 4 2 2" xfId="34957"/>
    <cellStyle name="Entrada 3 2 5 4 2 3" xfId="27497"/>
    <cellStyle name="Entrada 3 2 5 4 3" xfId="32566"/>
    <cellStyle name="Entrada 3 2 5 4 4" xfId="25149"/>
    <cellStyle name="Entrada 3 2 5 5" xfId="9221"/>
    <cellStyle name="Entrada 3 2 5 5 2" xfId="17849"/>
    <cellStyle name="Entrada 3 2 5 6" xfId="7680"/>
    <cellStyle name="Entrada 3 2 5 6 2" xfId="16318"/>
    <cellStyle name="Entrada 3 2 5 7" xfId="8033"/>
    <cellStyle name="Entrada 3 2 5 7 2" xfId="16671"/>
    <cellStyle name="Entrada 3 2 5 8" xfId="12490"/>
    <cellStyle name="Entrada 3 2 5 8 2" xfId="21114"/>
    <cellStyle name="Entrada 3 2 6" xfId="2078"/>
    <cellStyle name="Entrada 3 2 6 2" xfId="6447"/>
    <cellStyle name="Entrada 3 2 6 2 2" xfId="15099"/>
    <cellStyle name="Entrada 3 2 6 3" xfId="6277"/>
    <cellStyle name="Entrada 3 2 6 3 2" xfId="14929"/>
    <cellStyle name="Entrada 3 2 6 4" xfId="6372"/>
    <cellStyle name="Entrada 3 2 6 4 2" xfId="15024"/>
    <cellStyle name="Entrada 3 2 6 4 2 2" xfId="34958"/>
    <cellStyle name="Entrada 3 2 6 4 2 3" xfId="27498"/>
    <cellStyle name="Entrada 3 2 6 4 3" xfId="32567"/>
    <cellStyle name="Entrada 3 2 6 4 4" xfId="25150"/>
    <cellStyle name="Entrada 3 2 6 5" xfId="9222"/>
    <cellStyle name="Entrada 3 2 6 5 2" xfId="17850"/>
    <cellStyle name="Entrada 3 2 6 6" xfId="5498"/>
    <cellStyle name="Entrada 3 2 6 6 2" xfId="14157"/>
    <cellStyle name="Entrada 3 2 6 7" xfId="10142"/>
    <cellStyle name="Entrada 3 2 6 7 2" xfId="18769"/>
    <cellStyle name="Entrada 3 2 6 8" xfId="10344"/>
    <cellStyle name="Entrada 3 2 6 8 2" xfId="18971"/>
    <cellStyle name="Entrada 3 2 7" xfId="6442"/>
    <cellStyle name="Entrada 3 2 7 2" xfId="15094"/>
    <cellStyle name="Entrada 3 2 8" xfId="4702"/>
    <cellStyle name="Entrada 3 2 8 2" xfId="13363"/>
    <cellStyle name="Entrada 3 2 9" xfId="8189"/>
    <cellStyle name="Entrada 3 2 9 2" xfId="16827"/>
    <cellStyle name="Entrada 3 2 9 2 2" xfId="35628"/>
    <cellStyle name="Entrada 3 2 9 2 3" xfId="28161"/>
    <cellStyle name="Entrada 3 2 9 3" xfId="33239"/>
    <cellStyle name="Entrada 3 2 9 4" xfId="25813"/>
    <cellStyle name="Entrada 3 3" xfId="2079"/>
    <cellStyle name="Entrada 3 3 2" xfId="6448"/>
    <cellStyle name="Entrada 3 3 2 2" xfId="15100"/>
    <cellStyle name="Entrada 3 3 3" xfId="4700"/>
    <cellStyle name="Entrada 3 3 3 2" xfId="13361"/>
    <cellStyle name="Entrada 3 3 4" xfId="8190"/>
    <cellStyle name="Entrada 3 3 4 2" xfId="16828"/>
    <cellStyle name="Entrada 3 3 4 2 2" xfId="35629"/>
    <cellStyle name="Entrada 3 3 4 2 3" xfId="28162"/>
    <cellStyle name="Entrada 3 3 4 3" xfId="33240"/>
    <cellStyle name="Entrada 3 3 4 4" xfId="25814"/>
    <cellStyle name="Entrada 3 3 5" xfId="7855"/>
    <cellStyle name="Entrada 3 3 5 2" xfId="16493"/>
    <cellStyle name="Entrada 3 3 6" xfId="10537"/>
    <cellStyle name="Entrada 3 3 6 2" xfId="19164"/>
    <cellStyle name="Entrada 3 3 7" xfId="8570"/>
    <cellStyle name="Entrada 3 3 7 2" xfId="17198"/>
    <cellStyle name="Entrada 3 3 8" xfId="10175"/>
    <cellStyle name="Entrada 3 3 8 2" xfId="18802"/>
    <cellStyle name="Entrada 3 4" xfId="2080"/>
    <cellStyle name="Entrada 3 4 2" xfId="6449"/>
    <cellStyle name="Entrada 3 4 2 2" xfId="15101"/>
    <cellStyle name="Entrada 3 4 3" xfId="6276"/>
    <cellStyle name="Entrada 3 4 3 2" xfId="14928"/>
    <cellStyle name="Entrada 3 4 4" xfId="4742"/>
    <cellStyle name="Entrada 3 4 4 2" xfId="13403"/>
    <cellStyle name="Entrada 3 4 4 2 2" xfId="34327"/>
    <cellStyle name="Entrada 3 4 4 2 3" xfId="26872"/>
    <cellStyle name="Entrada 3 4 4 3" xfId="31938"/>
    <cellStyle name="Entrada 3 4 4 4" xfId="24524"/>
    <cellStyle name="Entrada 3 4 5" xfId="7852"/>
    <cellStyle name="Entrada 3 4 5 2" xfId="16490"/>
    <cellStyle name="Entrada 3 4 6" xfId="7681"/>
    <cellStyle name="Entrada 3 4 6 2" xfId="16319"/>
    <cellStyle name="Entrada 3 4 7" xfId="9022"/>
    <cellStyle name="Entrada 3 4 7 2" xfId="17650"/>
    <cellStyle name="Entrada 3 4 8" xfId="12491"/>
    <cellStyle name="Entrada 3 4 8 2" xfId="21115"/>
    <cellStyle name="Entrada 3 5" xfId="2081"/>
    <cellStyle name="Entrada 3 5 2" xfId="6450"/>
    <cellStyle name="Entrada 3 5 2 2" xfId="15102"/>
    <cellStyle name="Entrada 3 5 3" xfId="6275"/>
    <cellStyle name="Entrada 3 5 3 2" xfId="14927"/>
    <cellStyle name="Entrada 3 5 4" xfId="4743"/>
    <cellStyle name="Entrada 3 5 4 2" xfId="13404"/>
    <cellStyle name="Entrada 3 5 4 2 2" xfId="34328"/>
    <cellStyle name="Entrada 3 5 4 2 3" xfId="26873"/>
    <cellStyle name="Entrada 3 5 4 3" xfId="31939"/>
    <cellStyle name="Entrada 3 5 4 4" xfId="24525"/>
    <cellStyle name="Entrada 3 5 5" xfId="9230"/>
    <cellStyle name="Entrada 3 5 5 2" xfId="17858"/>
    <cellStyle name="Entrada 3 5 6" xfId="5049"/>
    <cellStyle name="Entrada 3 5 6 2" xfId="13708"/>
    <cellStyle name="Entrada 3 5 7" xfId="11656"/>
    <cellStyle name="Entrada 3 5 7 2" xfId="20281"/>
    <cellStyle name="Entrada 3 5 8" xfId="10343"/>
    <cellStyle name="Entrada 3 5 8 2" xfId="18970"/>
    <cellStyle name="Entrada 3 6" xfId="2082"/>
    <cellStyle name="Entrada 3 6 2" xfId="6451"/>
    <cellStyle name="Entrada 3 6 2 2" xfId="15103"/>
    <cellStyle name="Entrada 3 6 3" xfId="4699"/>
    <cellStyle name="Entrada 3 6 3 2" xfId="13360"/>
    <cellStyle name="Entrada 3 6 4" xfId="8191"/>
    <cellStyle name="Entrada 3 6 4 2" xfId="16829"/>
    <cellStyle name="Entrada 3 6 4 2 2" xfId="35630"/>
    <cellStyle name="Entrada 3 6 4 2 3" xfId="28163"/>
    <cellStyle name="Entrada 3 6 4 3" xfId="33241"/>
    <cellStyle name="Entrada 3 6 4 4" xfId="25815"/>
    <cellStyle name="Entrada 3 6 5" xfId="9231"/>
    <cellStyle name="Entrada 3 6 5 2" xfId="17859"/>
    <cellStyle name="Entrada 3 6 6" xfId="10538"/>
    <cellStyle name="Entrada 3 6 6 2" xfId="19165"/>
    <cellStyle name="Entrada 3 6 7" xfId="10141"/>
    <cellStyle name="Entrada 3 6 7 2" xfId="18768"/>
    <cellStyle name="Entrada 3 6 8" xfId="8639"/>
    <cellStyle name="Entrada 3 6 8 2" xfId="17267"/>
    <cellStyle name="Entrada 3 7" xfId="2083"/>
    <cellStyle name="Entrada 3 7 2" xfId="6452"/>
    <cellStyle name="Entrada 3 7 2 2" xfId="15104"/>
    <cellStyle name="Entrada 3 7 3" xfId="6274"/>
    <cellStyle name="Entrada 3 7 3 2" xfId="14926"/>
    <cellStyle name="Entrada 3 7 4" xfId="5324"/>
    <cellStyle name="Entrada 3 7 4 2" xfId="13983"/>
    <cellStyle name="Entrada 3 7 4 2 2" xfId="34561"/>
    <cellStyle name="Entrada 3 7 4 2 3" xfId="27104"/>
    <cellStyle name="Entrada 3 7 4 3" xfId="32170"/>
    <cellStyle name="Entrada 3 7 4 4" xfId="24756"/>
    <cellStyle name="Entrada 3 7 5" xfId="5157"/>
    <cellStyle name="Entrada 3 7 5 2" xfId="13816"/>
    <cellStyle name="Entrada 3 7 6" xfId="10539"/>
    <cellStyle name="Entrada 3 7 6 2" xfId="19166"/>
    <cellStyle name="Entrada 3 7 7" xfId="8569"/>
    <cellStyle name="Entrada 3 7 7 2" xfId="17197"/>
    <cellStyle name="Entrada 3 7 8" xfId="12492"/>
    <cellStyle name="Entrada 3 7 8 2" xfId="21116"/>
    <cellStyle name="Entrada 3 8" xfId="6441"/>
    <cellStyle name="Entrada 3 8 2" xfId="15093"/>
    <cellStyle name="Entrada 3 9" xfId="6281"/>
    <cellStyle name="Entrada 3 9 2" xfId="14933"/>
    <cellStyle name="Entrada 4" xfId="2084"/>
    <cellStyle name="Entrada 4 10" xfId="4744"/>
    <cellStyle name="Entrada 4 10 2" xfId="13405"/>
    <cellStyle name="Entrada 4 10 2 2" xfId="34329"/>
    <cellStyle name="Entrada 4 10 2 3" xfId="26874"/>
    <cellStyle name="Entrada 4 10 3" xfId="31940"/>
    <cellStyle name="Entrada 4 10 4" xfId="24526"/>
    <cellStyle name="Entrada 4 11" xfId="9232"/>
    <cellStyle name="Entrada 4 11 2" xfId="17860"/>
    <cellStyle name="Entrada 4 12" xfId="5499"/>
    <cellStyle name="Entrada 4 12 2" xfId="14158"/>
    <cellStyle name="Entrada 4 13" xfId="7772"/>
    <cellStyle name="Entrada 4 13 2" xfId="16410"/>
    <cellStyle name="Entrada 4 14" xfId="12493"/>
    <cellStyle name="Entrada 4 14 2" xfId="21117"/>
    <cellStyle name="Entrada 4 2" xfId="2085"/>
    <cellStyle name="Entrada 4 2 10" xfId="6728"/>
    <cellStyle name="Entrada 4 2 10 2" xfId="15368"/>
    <cellStyle name="Entrada 4 2 11" xfId="7682"/>
    <cellStyle name="Entrada 4 2 11 2" xfId="16320"/>
    <cellStyle name="Entrada 4 2 12" xfId="10140"/>
    <cellStyle name="Entrada 4 2 12 2" xfId="18767"/>
    <cellStyle name="Entrada 4 2 13" xfId="10176"/>
    <cellStyle name="Entrada 4 2 13 2" xfId="18803"/>
    <cellStyle name="Entrada 4 2 2" xfId="2086"/>
    <cellStyle name="Entrada 4 2 2 2" xfId="6455"/>
    <cellStyle name="Entrada 4 2 2 2 2" xfId="15107"/>
    <cellStyle name="Entrada 4 2 2 3" xfId="6272"/>
    <cellStyle name="Entrada 4 2 2 3 2" xfId="14924"/>
    <cellStyle name="Entrada 4 2 2 4" xfId="8192"/>
    <cellStyle name="Entrada 4 2 2 4 2" xfId="16830"/>
    <cellStyle name="Entrada 4 2 2 4 2 2" xfId="35631"/>
    <cellStyle name="Entrada 4 2 2 4 2 3" xfId="28164"/>
    <cellStyle name="Entrada 4 2 2 4 3" xfId="33242"/>
    <cellStyle name="Entrada 4 2 2 4 4" xfId="25816"/>
    <cellStyle name="Entrada 4 2 2 5" xfId="4903"/>
    <cellStyle name="Entrada 4 2 2 5 2" xfId="13562"/>
    <cellStyle name="Entrada 4 2 2 6" xfId="10540"/>
    <cellStyle name="Entrada 4 2 2 6 2" xfId="19167"/>
    <cellStyle name="Entrada 4 2 2 7" xfId="10378"/>
    <cellStyle name="Entrada 4 2 2 7 2" xfId="19005"/>
    <cellStyle name="Entrada 4 2 2 8" xfId="5107"/>
    <cellStyle name="Entrada 4 2 2 8 2" xfId="13766"/>
    <cellStyle name="Entrada 4 2 3" xfId="2087"/>
    <cellStyle name="Entrada 4 2 3 2" xfId="6456"/>
    <cellStyle name="Entrada 4 2 3 2 2" xfId="15108"/>
    <cellStyle name="Entrada 4 2 3 3" xfId="6271"/>
    <cellStyle name="Entrada 4 2 3 3 2" xfId="14923"/>
    <cellStyle name="Entrada 4 2 3 4" xfId="6373"/>
    <cellStyle name="Entrada 4 2 3 4 2" xfId="15025"/>
    <cellStyle name="Entrada 4 2 3 4 2 2" xfId="34959"/>
    <cellStyle name="Entrada 4 2 3 4 2 3" xfId="27499"/>
    <cellStyle name="Entrada 4 2 3 4 3" xfId="32568"/>
    <cellStyle name="Entrada 4 2 3 4 4" xfId="25151"/>
    <cellStyle name="Entrada 4 2 3 5" xfId="9233"/>
    <cellStyle name="Entrada 4 2 3 5 2" xfId="17861"/>
    <cellStyle name="Entrada 4 2 3 6" xfId="7683"/>
    <cellStyle name="Entrada 4 2 3 6 2" xfId="16321"/>
    <cellStyle name="Entrada 4 2 3 7" xfId="8034"/>
    <cellStyle name="Entrada 4 2 3 7 2" xfId="16672"/>
    <cellStyle name="Entrada 4 2 3 8" xfId="12494"/>
    <cellStyle name="Entrada 4 2 3 8 2" xfId="21118"/>
    <cellStyle name="Entrada 4 2 4" xfId="2088"/>
    <cellStyle name="Entrada 4 2 4 2" xfId="6457"/>
    <cellStyle name="Entrada 4 2 4 2 2" xfId="15109"/>
    <cellStyle name="Entrada 4 2 4 3" xfId="4697"/>
    <cellStyle name="Entrada 4 2 4 3 2" xfId="13358"/>
    <cellStyle name="Entrada 4 2 4 4" xfId="6374"/>
    <cellStyle name="Entrada 4 2 4 4 2" xfId="15026"/>
    <cellStyle name="Entrada 4 2 4 4 2 2" xfId="34960"/>
    <cellStyle name="Entrada 4 2 4 4 2 3" xfId="27500"/>
    <cellStyle name="Entrada 4 2 4 4 3" xfId="32569"/>
    <cellStyle name="Entrada 4 2 4 4 4" xfId="25152"/>
    <cellStyle name="Entrada 4 2 4 5" xfId="7851"/>
    <cellStyle name="Entrada 4 2 4 5 2" xfId="16489"/>
    <cellStyle name="Entrada 4 2 4 6" xfId="5500"/>
    <cellStyle name="Entrada 4 2 4 6 2" xfId="14159"/>
    <cellStyle name="Entrada 4 2 4 7" xfId="10139"/>
    <cellStyle name="Entrada 4 2 4 7 2" xfId="18766"/>
    <cellStyle name="Entrada 4 2 4 8" xfId="9031"/>
    <cellStyle name="Entrada 4 2 4 8 2" xfId="17659"/>
    <cellStyle name="Entrada 4 2 5" xfId="2089"/>
    <cellStyle name="Entrada 4 2 5 2" xfId="6458"/>
    <cellStyle name="Entrada 4 2 5 2 2" xfId="15110"/>
    <cellStyle name="Entrada 4 2 5 3" xfId="6270"/>
    <cellStyle name="Entrada 4 2 5 3 2" xfId="14922"/>
    <cellStyle name="Entrada 4 2 5 4" xfId="8193"/>
    <cellStyle name="Entrada 4 2 5 4 2" xfId="16831"/>
    <cellStyle name="Entrada 4 2 5 4 2 2" xfId="35632"/>
    <cellStyle name="Entrada 4 2 5 4 2 3" xfId="28165"/>
    <cellStyle name="Entrada 4 2 5 4 3" xfId="33243"/>
    <cellStyle name="Entrada 4 2 5 4 4" xfId="25817"/>
    <cellStyle name="Entrada 4 2 5 5" xfId="4902"/>
    <cellStyle name="Entrada 4 2 5 5 2" xfId="13561"/>
    <cellStyle name="Entrada 4 2 5 6" xfId="10541"/>
    <cellStyle name="Entrada 4 2 5 6 2" xfId="19168"/>
    <cellStyle name="Entrada 4 2 5 7" xfId="8568"/>
    <cellStyle name="Entrada 4 2 5 7 2" xfId="17196"/>
    <cellStyle name="Entrada 4 2 5 8" xfId="10177"/>
    <cellStyle name="Entrada 4 2 5 8 2" xfId="18804"/>
    <cellStyle name="Entrada 4 2 6" xfId="2090"/>
    <cellStyle name="Entrada 4 2 6 2" xfId="6459"/>
    <cellStyle name="Entrada 4 2 6 2 2" xfId="15111"/>
    <cellStyle name="Entrada 4 2 6 3" xfId="6269"/>
    <cellStyle name="Entrada 4 2 6 3 2" xfId="14921"/>
    <cellStyle name="Entrada 4 2 6 4" xfId="4746"/>
    <cellStyle name="Entrada 4 2 6 4 2" xfId="13407"/>
    <cellStyle name="Entrada 4 2 6 4 2 2" xfId="34331"/>
    <cellStyle name="Entrada 4 2 6 4 2 3" xfId="26876"/>
    <cellStyle name="Entrada 4 2 6 4 3" xfId="31942"/>
    <cellStyle name="Entrada 4 2 6 4 4" xfId="24528"/>
    <cellStyle name="Entrada 4 2 6 5" xfId="6727"/>
    <cellStyle name="Entrada 4 2 6 5 2" xfId="15367"/>
    <cellStyle name="Entrada 4 2 6 6" xfId="5050"/>
    <cellStyle name="Entrada 4 2 6 6 2" xfId="13709"/>
    <cellStyle name="Entrada 4 2 6 7" xfId="10379"/>
    <cellStyle name="Entrada 4 2 6 7 2" xfId="19006"/>
    <cellStyle name="Entrada 4 2 6 8" xfId="12495"/>
    <cellStyle name="Entrada 4 2 6 8 2" xfId="21119"/>
    <cellStyle name="Entrada 4 2 7" xfId="6454"/>
    <cellStyle name="Entrada 4 2 7 2" xfId="15106"/>
    <cellStyle name="Entrada 4 2 8" xfId="4698"/>
    <cellStyle name="Entrada 4 2 8 2" xfId="13359"/>
    <cellStyle name="Entrada 4 2 9" xfId="4745"/>
    <cellStyle name="Entrada 4 2 9 2" xfId="13406"/>
    <cellStyle name="Entrada 4 2 9 2 2" xfId="34330"/>
    <cellStyle name="Entrada 4 2 9 2 3" xfId="26875"/>
    <cellStyle name="Entrada 4 2 9 3" xfId="31941"/>
    <cellStyle name="Entrada 4 2 9 4" xfId="24527"/>
    <cellStyle name="Entrada 4 3" xfId="2091"/>
    <cellStyle name="Entrada 4 3 2" xfId="6460"/>
    <cellStyle name="Entrada 4 3 2 2" xfId="15112"/>
    <cellStyle name="Entrada 4 3 3" xfId="4696"/>
    <cellStyle name="Entrada 4 3 3 2" xfId="13357"/>
    <cellStyle name="Entrada 4 3 4" xfId="6375"/>
    <cellStyle name="Entrada 4 3 4 2" xfId="15027"/>
    <cellStyle name="Entrada 4 3 4 2 2" xfId="34961"/>
    <cellStyle name="Entrada 4 3 4 2 3" xfId="27501"/>
    <cellStyle name="Entrada 4 3 4 3" xfId="32570"/>
    <cellStyle name="Entrada 4 3 4 4" xfId="25153"/>
    <cellStyle name="Entrada 4 3 5" xfId="9234"/>
    <cellStyle name="Entrada 4 3 5 2" xfId="17862"/>
    <cellStyle name="Entrada 4 3 6" xfId="7684"/>
    <cellStyle name="Entrada 4 3 6 2" xfId="16322"/>
    <cellStyle name="Entrada 4 3 7" xfId="10138"/>
    <cellStyle name="Entrada 4 3 7 2" xfId="18765"/>
    <cellStyle name="Entrada 4 3 8" xfId="8012"/>
    <cellStyle name="Entrada 4 3 8 2" xfId="16650"/>
    <cellStyle name="Entrada 4 4" xfId="2092"/>
    <cellStyle name="Entrada 4 4 2" xfId="6461"/>
    <cellStyle name="Entrada 4 4 2 2" xfId="15113"/>
    <cellStyle name="Entrada 4 4 3" xfId="6268"/>
    <cellStyle name="Entrada 4 4 3 2" xfId="14920"/>
    <cellStyle name="Entrada 4 4 4" xfId="5325"/>
    <cellStyle name="Entrada 4 4 4 2" xfId="13984"/>
    <cellStyle name="Entrada 4 4 4 2 2" xfId="34562"/>
    <cellStyle name="Entrada 4 4 4 2 3" xfId="27105"/>
    <cellStyle name="Entrada 4 4 4 3" xfId="32171"/>
    <cellStyle name="Entrada 4 4 4 4" xfId="24757"/>
    <cellStyle name="Entrada 4 4 5" xfId="6726"/>
    <cellStyle name="Entrada 4 4 5 2" xfId="15366"/>
    <cellStyle name="Entrada 4 4 6" xfId="10542"/>
    <cellStyle name="Entrada 4 4 6 2" xfId="19169"/>
    <cellStyle name="Entrada 4 4 7" xfId="10294"/>
    <cellStyle name="Entrada 4 4 7 2" xfId="18921"/>
    <cellStyle name="Entrada 4 4 8" xfId="8640"/>
    <cellStyle name="Entrada 4 4 8 2" xfId="17268"/>
    <cellStyle name="Entrada 4 5" xfId="2093"/>
    <cellStyle name="Entrada 4 5 2" xfId="6462"/>
    <cellStyle name="Entrada 4 5 2 2" xfId="15114"/>
    <cellStyle name="Entrada 4 5 3" xfId="6267"/>
    <cellStyle name="Entrada 4 5 3 2" xfId="14919"/>
    <cellStyle name="Entrada 4 5 4" xfId="6376"/>
    <cellStyle name="Entrada 4 5 4 2" xfId="15028"/>
    <cellStyle name="Entrada 4 5 4 2 2" xfId="34962"/>
    <cellStyle name="Entrada 4 5 4 2 3" xfId="27502"/>
    <cellStyle name="Entrada 4 5 4 3" xfId="32571"/>
    <cellStyle name="Entrada 4 5 4 4" xfId="25154"/>
    <cellStyle name="Entrada 4 5 5" xfId="4901"/>
    <cellStyle name="Entrada 4 5 5 2" xfId="13560"/>
    <cellStyle name="Entrada 4 5 6" xfId="5501"/>
    <cellStyle name="Entrada 4 5 6 2" xfId="14160"/>
    <cellStyle name="Entrada 4 5 7" xfId="11657"/>
    <cellStyle name="Entrada 4 5 7 2" xfId="20282"/>
    <cellStyle name="Entrada 4 5 8" xfId="12496"/>
    <cellStyle name="Entrada 4 5 8 2" xfId="21120"/>
    <cellStyle name="Entrada 4 6" xfId="2094"/>
    <cellStyle name="Entrada 4 6 2" xfId="6463"/>
    <cellStyle name="Entrada 4 6 2 2" xfId="15115"/>
    <cellStyle name="Entrada 4 6 3" xfId="4695"/>
    <cellStyle name="Entrada 4 6 3 2" xfId="13356"/>
    <cellStyle name="Entrada 4 6 4" xfId="4747"/>
    <cellStyle name="Entrada 4 6 4 2" xfId="13408"/>
    <cellStyle name="Entrada 4 6 4 2 2" xfId="34332"/>
    <cellStyle name="Entrada 4 6 4 2 3" xfId="26877"/>
    <cellStyle name="Entrada 4 6 4 3" xfId="31943"/>
    <cellStyle name="Entrada 4 6 4 4" xfId="24529"/>
    <cellStyle name="Entrada 4 6 5" xfId="9235"/>
    <cellStyle name="Entrada 4 6 5 2" xfId="17863"/>
    <cellStyle name="Entrada 4 6 6" xfId="7685"/>
    <cellStyle name="Entrada 4 6 6 2" xfId="16323"/>
    <cellStyle name="Entrada 4 6 7" xfId="11658"/>
    <cellStyle name="Entrada 4 6 7 2" xfId="20283"/>
    <cellStyle name="Entrada 4 6 8" xfId="10178"/>
    <cellStyle name="Entrada 4 6 8 2" xfId="18805"/>
    <cellStyle name="Entrada 4 7" xfId="2095"/>
    <cellStyle name="Entrada 4 7 2" xfId="6464"/>
    <cellStyle name="Entrada 4 7 2 2" xfId="15116"/>
    <cellStyle name="Entrada 4 7 3" xfId="6266"/>
    <cellStyle name="Entrada 4 7 3 2" xfId="14918"/>
    <cellStyle name="Entrada 4 7 4" xfId="8194"/>
    <cellStyle name="Entrada 4 7 4 2" xfId="16832"/>
    <cellStyle name="Entrada 4 7 4 2 2" xfId="35633"/>
    <cellStyle name="Entrada 4 7 4 2 3" xfId="28166"/>
    <cellStyle name="Entrada 4 7 4 3" xfId="33244"/>
    <cellStyle name="Entrada 4 7 4 4" xfId="25818"/>
    <cellStyle name="Entrada 4 7 5" xfId="4900"/>
    <cellStyle name="Entrada 4 7 5 2" xfId="13559"/>
    <cellStyle name="Entrada 4 7 6" xfId="10543"/>
    <cellStyle name="Entrada 4 7 6 2" xfId="19170"/>
    <cellStyle name="Entrada 4 7 7" xfId="7739"/>
    <cellStyle name="Entrada 4 7 7 2" xfId="16377"/>
    <cellStyle name="Entrada 4 7 8" xfId="10342"/>
    <cellStyle name="Entrada 4 7 8 2" xfId="18969"/>
    <cellStyle name="Entrada 4 8" xfId="6453"/>
    <cellStyle name="Entrada 4 8 2" xfId="15105"/>
    <cellStyle name="Entrada 4 9" xfId="6273"/>
    <cellStyle name="Entrada 4 9 2" xfId="14925"/>
    <cellStyle name="Entrada 5" xfId="2096"/>
    <cellStyle name="Entrada 5 10" xfId="6265"/>
    <cellStyle name="Entrada 5 10 2" xfId="14917"/>
    <cellStyle name="Entrada 5 11" xfId="6377"/>
    <cellStyle name="Entrada 5 11 2" xfId="15029"/>
    <cellStyle name="Entrada 5 11 2 2" xfId="34963"/>
    <cellStyle name="Entrada 5 11 2 3" xfId="27503"/>
    <cellStyle name="Entrada 5 11 3" xfId="32572"/>
    <cellStyle name="Entrada 5 11 4" xfId="25155"/>
    <cellStyle name="Entrada 5 12" xfId="8271"/>
    <cellStyle name="Entrada 5 12 2" xfId="16909"/>
    <cellStyle name="Entrada 5 13" xfId="5051"/>
    <cellStyle name="Entrada 5 13 2" xfId="13710"/>
    <cellStyle name="Entrada 5 14" xfId="8567"/>
    <cellStyle name="Entrada 5 14 2" xfId="17195"/>
    <cellStyle name="Entrada 5 15" xfId="12497"/>
    <cellStyle name="Entrada 5 15 2" xfId="21121"/>
    <cellStyle name="Entrada 5 2" xfId="2097"/>
    <cellStyle name="Entrada 5 2 2" xfId="6466"/>
    <cellStyle name="Entrada 5 2 2 2" xfId="15118"/>
    <cellStyle name="Entrada 5 2 3" xfId="4694"/>
    <cellStyle name="Entrada 5 2 3 2" xfId="13355"/>
    <cellStyle name="Entrada 5 2 4" xfId="6378"/>
    <cellStyle name="Entrada 5 2 4 2" xfId="15030"/>
    <cellStyle name="Entrada 5 2 4 2 2" xfId="34964"/>
    <cellStyle name="Entrada 5 2 4 2 3" xfId="27504"/>
    <cellStyle name="Entrada 5 2 4 3" xfId="32573"/>
    <cellStyle name="Entrada 5 2 4 4" xfId="25156"/>
    <cellStyle name="Entrada 5 2 5" xfId="7850"/>
    <cellStyle name="Entrada 5 2 5 2" xfId="16488"/>
    <cellStyle name="Entrada 5 2 6" xfId="5502"/>
    <cellStyle name="Entrada 5 2 6 2" xfId="14161"/>
    <cellStyle name="Entrada 5 2 7" xfId="5244"/>
    <cellStyle name="Entrada 5 2 7 2" xfId="13903"/>
    <cellStyle name="Entrada 5 2 8" xfId="5108"/>
    <cellStyle name="Entrada 5 2 8 2" xfId="13767"/>
    <cellStyle name="Entrada 5 3" xfId="2098"/>
    <cellStyle name="Entrada 5 3 2" xfId="6467"/>
    <cellStyle name="Entrada 5 3 2 2" xfId="15119"/>
    <cellStyle name="Entrada 5 3 3" xfId="6264"/>
    <cellStyle name="Entrada 5 3 3 2" xfId="14916"/>
    <cellStyle name="Entrada 5 3 4" xfId="8195"/>
    <cellStyle name="Entrada 5 3 4 2" xfId="16833"/>
    <cellStyle name="Entrada 5 3 4 2 2" xfId="35634"/>
    <cellStyle name="Entrada 5 3 4 2 3" xfId="28167"/>
    <cellStyle name="Entrada 5 3 4 3" xfId="33245"/>
    <cellStyle name="Entrada 5 3 4 4" xfId="25819"/>
    <cellStyle name="Entrada 5 3 5" xfId="6725"/>
    <cellStyle name="Entrada 5 3 5 2" xfId="15365"/>
    <cellStyle name="Entrada 5 3 6" xfId="10544"/>
    <cellStyle name="Entrada 5 3 6 2" xfId="19171"/>
    <cellStyle name="Entrada 5 3 7" xfId="10137"/>
    <cellStyle name="Entrada 5 3 7 2" xfId="18764"/>
    <cellStyle name="Entrada 5 3 8" xfId="10179"/>
    <cellStyle name="Entrada 5 3 8 2" xfId="18806"/>
    <cellStyle name="Entrada 5 4" xfId="2099"/>
    <cellStyle name="Entrada 5 4 2" xfId="6468"/>
    <cellStyle name="Entrada 5 4 2 2" xfId="15120"/>
    <cellStyle name="Entrada 5 4 3" xfId="6263"/>
    <cellStyle name="Entrada 5 4 3 2" xfId="14915"/>
    <cellStyle name="Entrada 5 4 4" xfId="4748"/>
    <cellStyle name="Entrada 5 4 4 2" xfId="13409"/>
    <cellStyle name="Entrada 5 4 4 2 2" xfId="34333"/>
    <cellStyle name="Entrada 5 4 4 2 3" xfId="26878"/>
    <cellStyle name="Entrada 5 4 4 3" xfId="31944"/>
    <cellStyle name="Entrada 5 4 4 4" xfId="24530"/>
    <cellStyle name="Entrada 5 4 5" xfId="6724"/>
    <cellStyle name="Entrada 5 4 5 2" xfId="15364"/>
    <cellStyle name="Entrada 5 4 6" xfId="7686"/>
    <cellStyle name="Entrada 5 4 6 2" xfId="16324"/>
    <cellStyle name="Entrada 5 4 7" xfId="9021"/>
    <cellStyle name="Entrada 5 4 7 2" xfId="17649"/>
    <cellStyle name="Entrada 5 4 8" xfId="12498"/>
    <cellStyle name="Entrada 5 4 8 2" xfId="21122"/>
    <cellStyle name="Entrada 5 5" xfId="2100"/>
    <cellStyle name="Entrada 5 5 2" xfId="6469"/>
    <cellStyle name="Entrada 5 5 2 2" xfId="15121"/>
    <cellStyle name="Entrada 5 5 3" xfId="4693"/>
    <cellStyle name="Entrada 5 5 3 2" xfId="13354"/>
    <cellStyle name="Entrada 5 5 4" xfId="4749"/>
    <cellStyle name="Entrada 5 5 4 2" xfId="13410"/>
    <cellStyle name="Entrada 5 5 4 2 2" xfId="34334"/>
    <cellStyle name="Entrada 5 5 4 2 3" xfId="26879"/>
    <cellStyle name="Entrada 5 5 4 3" xfId="31945"/>
    <cellStyle name="Entrada 5 5 4 4" xfId="24531"/>
    <cellStyle name="Entrada 5 5 5" xfId="9236"/>
    <cellStyle name="Entrada 5 5 5 2" xfId="17864"/>
    <cellStyle name="Entrada 5 5 6" xfId="7687"/>
    <cellStyle name="Entrada 5 5 6 2" xfId="16325"/>
    <cellStyle name="Entrada 5 5 7" xfId="8035"/>
    <cellStyle name="Entrada 5 5 7 2" xfId="16673"/>
    <cellStyle name="Entrada 5 5 8" xfId="8641"/>
    <cellStyle name="Entrada 5 5 8 2" xfId="17269"/>
    <cellStyle name="Entrada 5 6" xfId="2101"/>
    <cellStyle name="Entrada 5 6 2" xfId="6470"/>
    <cellStyle name="Entrada 5 6 2 2" xfId="15122"/>
    <cellStyle name="Entrada 5 6 3" xfId="6262"/>
    <cellStyle name="Entrada 5 6 3 2" xfId="14914"/>
    <cellStyle name="Entrada 5 6 4" xfId="5326"/>
    <cellStyle name="Entrada 5 6 4 2" xfId="13985"/>
    <cellStyle name="Entrada 5 6 4 2 2" xfId="34563"/>
    <cellStyle name="Entrada 5 6 4 2 3" xfId="27106"/>
    <cellStyle name="Entrada 5 6 4 3" xfId="32172"/>
    <cellStyle name="Entrada 5 6 4 4" xfId="24758"/>
    <cellStyle name="Entrada 5 6 5" xfId="4899"/>
    <cellStyle name="Entrada 5 6 5 2" xfId="13558"/>
    <cellStyle name="Entrada 5 6 6" xfId="10545"/>
    <cellStyle name="Entrada 5 6 6 2" xfId="19172"/>
    <cellStyle name="Entrada 5 6 7" xfId="10136"/>
    <cellStyle name="Entrada 5 6 7 2" xfId="18763"/>
    <cellStyle name="Entrada 5 6 8" xfId="10341"/>
    <cellStyle name="Entrada 5 6 8 2" xfId="18968"/>
    <cellStyle name="Entrada 5 7" xfId="2102"/>
    <cellStyle name="Entrada 5 7 2" xfId="6471"/>
    <cellStyle name="Entrada 5 7 2 2" xfId="15123"/>
    <cellStyle name="Entrada 5 7 3" xfId="6261"/>
    <cellStyle name="Entrada 5 7 3 2" xfId="14913"/>
    <cellStyle name="Entrada 5 7 4" xfId="6379"/>
    <cellStyle name="Entrada 5 7 4 2" xfId="15031"/>
    <cellStyle name="Entrada 5 7 4 2 2" xfId="34965"/>
    <cellStyle name="Entrada 5 7 4 2 3" xfId="27505"/>
    <cellStyle name="Entrada 5 7 4 3" xfId="32574"/>
    <cellStyle name="Entrada 5 7 4 4" xfId="25157"/>
    <cellStyle name="Entrada 5 7 5" xfId="4898"/>
    <cellStyle name="Entrada 5 7 5 2" xfId="13557"/>
    <cellStyle name="Entrada 5 7 6" xfId="5503"/>
    <cellStyle name="Entrada 5 7 6 2" xfId="14162"/>
    <cellStyle name="Entrada 5 7 7" xfId="8566"/>
    <cellStyle name="Entrada 5 7 7 2" xfId="17194"/>
    <cellStyle name="Entrada 5 7 8" xfId="12499"/>
    <cellStyle name="Entrada 5 7 8 2" xfId="21123"/>
    <cellStyle name="Entrada 5 8" xfId="2103"/>
    <cellStyle name="Entrada 5 8 2" xfId="6472"/>
    <cellStyle name="Entrada 5 8 2 2" xfId="15124"/>
    <cellStyle name="Entrada 5 8 3" xfId="4692"/>
    <cellStyle name="Entrada 5 8 3 2" xfId="13353"/>
    <cellStyle name="Entrada 5 8 4" xfId="6380"/>
    <cellStyle name="Entrada 5 8 4 2" xfId="15032"/>
    <cellStyle name="Entrada 5 8 4 2 2" xfId="34966"/>
    <cellStyle name="Entrada 5 8 4 2 3" xfId="27506"/>
    <cellStyle name="Entrada 5 8 4 3" xfId="32575"/>
    <cellStyle name="Entrada 5 8 4 4" xfId="25158"/>
    <cellStyle name="Entrada 5 8 5" xfId="9237"/>
    <cellStyle name="Entrada 5 8 5 2" xfId="17865"/>
    <cellStyle name="Entrada 5 8 6" xfId="5052"/>
    <cellStyle name="Entrada 5 8 6 2" xfId="13711"/>
    <cellStyle name="Entrada 5 8 7" xfId="7912"/>
    <cellStyle name="Entrada 5 8 7 2" xfId="16550"/>
    <cellStyle name="Entrada 5 8 8" xfId="10180"/>
    <cellStyle name="Entrada 5 8 8 2" xfId="18807"/>
    <cellStyle name="Entrada 5 9" xfId="6465"/>
    <cellStyle name="Entrada 5 9 2" xfId="15117"/>
    <cellStyle name="Entrada 6" xfId="2104"/>
    <cellStyle name="Entrada 6 2" xfId="6473"/>
    <cellStyle name="Entrada 6 2 2" xfId="15125"/>
    <cellStyle name="Entrada 6 3" xfId="6260"/>
    <cellStyle name="Entrada 6 3 2" xfId="14912"/>
    <cellStyle name="Entrada 6 4" xfId="6381"/>
    <cellStyle name="Entrada 6 4 2" xfId="15033"/>
    <cellStyle name="Entrada 6 4 2 2" xfId="34967"/>
    <cellStyle name="Entrada 6 4 2 3" xfId="27507"/>
    <cellStyle name="Entrada 6 4 3" xfId="32576"/>
    <cellStyle name="Entrada 6 4 4" xfId="25159"/>
    <cellStyle name="Entrada 6 5" xfId="6723"/>
    <cellStyle name="Entrada 6 5 2" xfId="15363"/>
    <cellStyle name="Entrada 6 6" xfId="5053"/>
    <cellStyle name="Entrada 6 6 2" xfId="13712"/>
    <cellStyle name="Entrada 6 7" xfId="10135"/>
    <cellStyle name="Entrada 6 7 2" xfId="18762"/>
    <cellStyle name="Entrada 6 8" xfId="8011"/>
    <cellStyle name="Entrada 6 8 2" xfId="16649"/>
    <cellStyle name="Entrada 7" xfId="2105"/>
    <cellStyle name="Entrada 7 2" xfId="6474"/>
    <cellStyle name="Entrada 7 2 2" xfId="15126"/>
    <cellStyle name="Entrada 7 3" xfId="6259"/>
    <cellStyle name="Entrada 7 3 2" xfId="14911"/>
    <cellStyle name="Entrada 7 4" xfId="6382"/>
    <cellStyle name="Entrada 7 4 2" xfId="15034"/>
    <cellStyle name="Entrada 7 4 2 2" xfId="34968"/>
    <cellStyle name="Entrada 7 4 2 3" xfId="27508"/>
    <cellStyle name="Entrada 7 4 3" xfId="32577"/>
    <cellStyle name="Entrada 7 4 4" xfId="25160"/>
    <cellStyle name="Entrada 7 5" xfId="6722"/>
    <cellStyle name="Entrada 7 5 2" xfId="15362"/>
    <cellStyle name="Entrada 7 6" xfId="5504"/>
    <cellStyle name="Entrada 7 6 2" xfId="14163"/>
    <cellStyle name="Entrada 7 7" xfId="9468"/>
    <cellStyle name="Entrada 7 7 2" xfId="18096"/>
    <cellStyle name="Entrada 7 8" xfId="5109"/>
    <cellStyle name="Entrada 7 8 2" xfId="13768"/>
    <cellStyle name="Entrada 8" xfId="2106"/>
    <cellStyle name="Entrada 8 2" xfId="6475"/>
    <cellStyle name="Entrada 8 2 2" xfId="15127"/>
    <cellStyle name="Entrada 8 3" xfId="4691"/>
    <cellStyle name="Entrada 8 3 2" xfId="13352"/>
    <cellStyle name="Entrada 8 4" xfId="8196"/>
    <cellStyle name="Entrada 8 4 2" xfId="16834"/>
    <cellStyle name="Entrada 8 4 2 2" xfId="35635"/>
    <cellStyle name="Entrada 8 4 2 3" xfId="28168"/>
    <cellStyle name="Entrada 8 4 3" xfId="33246"/>
    <cellStyle name="Entrada 8 4 4" xfId="25820"/>
    <cellStyle name="Entrada 8 5" xfId="5156"/>
    <cellStyle name="Entrada 8 5 2" xfId="13815"/>
    <cellStyle name="Entrada 8 6" xfId="10546"/>
    <cellStyle name="Entrada 8 6 2" xfId="19173"/>
    <cellStyle name="Entrada 8 7" xfId="9467"/>
    <cellStyle name="Entrada 8 7 2" xfId="18095"/>
    <cellStyle name="Entrada 8 8" xfId="10181"/>
    <cellStyle name="Entrada 8 8 2" xfId="18808"/>
    <cellStyle name="Entrada 9" xfId="2107"/>
    <cellStyle name="Entrada 9 2" xfId="6476"/>
    <cellStyle name="Entrada 9 2 2" xfId="15128"/>
    <cellStyle name="Entrada 9 3" xfId="6258"/>
    <cellStyle name="Entrada 9 3 2" xfId="14910"/>
    <cellStyle name="Entrada 9 4" xfId="4750"/>
    <cellStyle name="Entrada 9 4 2" xfId="13411"/>
    <cellStyle name="Entrada 9 4 2 2" xfId="34335"/>
    <cellStyle name="Entrada 9 4 2 3" xfId="26880"/>
    <cellStyle name="Entrada 9 4 3" xfId="31946"/>
    <cellStyle name="Entrada 9 4 4" xfId="24532"/>
    <cellStyle name="Entrada 9 5" xfId="5364"/>
    <cellStyle name="Entrada 9 5 2" xfId="14023"/>
    <cellStyle name="Entrada 9 6" xfId="7688"/>
    <cellStyle name="Entrada 9 6 2" xfId="16326"/>
    <cellStyle name="Entrada 9 7" xfId="10134"/>
    <cellStyle name="Entrada 9 7 2" xfId="18761"/>
    <cellStyle name="Entrada 9 8" xfId="12500"/>
    <cellStyle name="Entrada 9 8 2" xfId="21124"/>
    <cellStyle name="Error" xfId="417"/>
    <cellStyle name="Estilo 1" xfId="418"/>
    <cellStyle name="Estilo 1 2" xfId="2108"/>
    <cellStyle name="Estilo 1 3" xfId="2109"/>
    <cellStyle name="Euro" xfId="419"/>
    <cellStyle name="Euro 2" xfId="2110"/>
    <cellStyle name="Euro 2 2" xfId="30347"/>
    <cellStyle name="Euro 2 3" xfId="22948"/>
    <cellStyle name="Euro 3" xfId="2111"/>
    <cellStyle name="Euro 3 2" xfId="30348"/>
    <cellStyle name="Euro 3 3" xfId="22949"/>
    <cellStyle name="Euro 4" xfId="29281"/>
    <cellStyle name="Euro 5" xfId="21891"/>
    <cellStyle name="Explanatory Text 2" xfId="420"/>
    <cellStyle name="Explanatory Text 3" xfId="421"/>
    <cellStyle name="Explanatory Text 4" xfId="2112"/>
    <cellStyle name="F2" xfId="422"/>
    <cellStyle name="F2 2" xfId="2113"/>
    <cellStyle name="F2 2 2" xfId="30349"/>
    <cellStyle name="F2 2 3" xfId="22950"/>
    <cellStyle name="F2 3" xfId="2114"/>
    <cellStyle name="F2 3 2" xfId="30350"/>
    <cellStyle name="F2 3 3" xfId="22951"/>
    <cellStyle name="F2 4" xfId="29282"/>
    <cellStyle name="F2 5" xfId="21892"/>
    <cellStyle name="F3" xfId="423"/>
    <cellStyle name="F3 2" xfId="2115"/>
    <cellStyle name="F3 2 2" xfId="30351"/>
    <cellStyle name="F3 2 3" xfId="22952"/>
    <cellStyle name="F3 3" xfId="2116"/>
    <cellStyle name="F3 3 2" xfId="30352"/>
    <cellStyle name="F3 3 3" xfId="22953"/>
    <cellStyle name="F3 4" xfId="29283"/>
    <cellStyle name="F3 5" xfId="21893"/>
    <cellStyle name="F4" xfId="424"/>
    <cellStyle name="F4 2" xfId="2117"/>
    <cellStyle name="F4 2 2" xfId="30353"/>
    <cellStyle name="F4 2 3" xfId="22954"/>
    <cellStyle name="F4 3" xfId="2118"/>
    <cellStyle name="F4 3 2" xfId="30354"/>
    <cellStyle name="F4 3 3" xfId="22955"/>
    <cellStyle name="F4 4" xfId="29284"/>
    <cellStyle name="F4 5" xfId="21894"/>
    <cellStyle name="F5" xfId="425"/>
    <cellStyle name="F5 2" xfId="2119"/>
    <cellStyle name="F5 2 2" xfId="30355"/>
    <cellStyle name="F5 2 3" xfId="22956"/>
    <cellStyle name="F5 3" xfId="2120"/>
    <cellStyle name="F5 3 2" xfId="30356"/>
    <cellStyle name="F5 3 3" xfId="22957"/>
    <cellStyle name="F5 4" xfId="29285"/>
    <cellStyle name="F5 5" xfId="21895"/>
    <cellStyle name="F6" xfId="426"/>
    <cellStyle name="F6 2" xfId="2121"/>
    <cellStyle name="F6 2 2" xfId="30357"/>
    <cellStyle name="F6 2 3" xfId="22958"/>
    <cellStyle name="F6 3" xfId="2122"/>
    <cellStyle name="F6 3 2" xfId="30358"/>
    <cellStyle name="F6 3 3" xfId="22959"/>
    <cellStyle name="F6 4" xfId="29286"/>
    <cellStyle name="F6 5" xfId="21896"/>
    <cellStyle name="F7" xfId="427"/>
    <cellStyle name="F7 2" xfId="2123"/>
    <cellStyle name="F7 2 2" xfId="30359"/>
    <cellStyle name="F7 2 3" xfId="22960"/>
    <cellStyle name="F7 3" xfId="2124"/>
    <cellStyle name="F7 3 2" xfId="30360"/>
    <cellStyle name="F7 3 3" xfId="22961"/>
    <cellStyle name="F7 4" xfId="29287"/>
    <cellStyle name="F7 5" xfId="21897"/>
    <cellStyle name="F8" xfId="428"/>
    <cellStyle name="F8 2" xfId="2125"/>
    <cellStyle name="F8 2 2" xfId="30361"/>
    <cellStyle name="F8 2 3" xfId="22962"/>
    <cellStyle name="F8 3" xfId="2126"/>
    <cellStyle name="F8 3 2" xfId="30362"/>
    <cellStyle name="F8 3 3" xfId="22963"/>
    <cellStyle name="F8 4" xfId="29288"/>
    <cellStyle name="F8 5" xfId="21898"/>
    <cellStyle name="Feedback" xfId="429"/>
    <cellStyle name="Fixed" xfId="430"/>
    <cellStyle name="Fixed 2" xfId="2127"/>
    <cellStyle name="Fixed 2 2" xfId="30363"/>
    <cellStyle name="Fixed 2 3" xfId="22964"/>
    <cellStyle name="Fixed 3" xfId="2128"/>
    <cellStyle name="Fixed 3 2" xfId="30364"/>
    <cellStyle name="Fixed 3 3" xfId="22965"/>
    <cellStyle name="Fixed 4" xfId="29289"/>
    <cellStyle name="Fixed 5" xfId="21899"/>
    <cellStyle name="form" xfId="431"/>
    <cellStyle name="form 2" xfId="432"/>
    <cellStyle name="FORM_100106 TTRD_SORAC" xfId="433"/>
    <cellStyle name="Good 2" xfId="435"/>
    <cellStyle name="Good 2 2" xfId="436"/>
    <cellStyle name="Good 2_111226 Casing Running Cost Mapale wells" xfId="437"/>
    <cellStyle name="Good 3" xfId="438"/>
    <cellStyle name="Header" xfId="439"/>
    <cellStyle name="Header 2" xfId="2129"/>
    <cellStyle name="Header 2 10" xfId="35914"/>
    <cellStyle name="Header 2 2" xfId="2130"/>
    <cellStyle name="Header 2 2 2" xfId="2131"/>
    <cellStyle name="Header 2 2 2 2" xfId="35705"/>
    <cellStyle name="Header 2 2 3" xfId="2132"/>
    <cellStyle name="Header 2 2 3 2" xfId="33315"/>
    <cellStyle name="Header 2 2 4" xfId="2133"/>
    <cellStyle name="Header 2 2 4 2" xfId="31762"/>
    <cellStyle name="Header 2 2 5" xfId="2134"/>
    <cellStyle name="Header 2 2 5 2" xfId="36538"/>
    <cellStyle name="Header 2 2 6" xfId="2135"/>
    <cellStyle name="Header 2 2 6 2" xfId="34149"/>
    <cellStyle name="Header 2 2 7" xfId="2136"/>
    <cellStyle name="Header 2 2 7 2" xfId="35551"/>
    <cellStyle name="Header 2 2 8" xfId="2137"/>
    <cellStyle name="Header 2 2 8 2" xfId="33162"/>
    <cellStyle name="Header 2 2 9" xfId="33522"/>
    <cellStyle name="Header 2 3" xfId="2138"/>
    <cellStyle name="Header 2 3 2" xfId="36341"/>
    <cellStyle name="Header 2 4" xfId="2139"/>
    <cellStyle name="Header 2 4 2" xfId="33947"/>
    <cellStyle name="Header 2 5" xfId="2140"/>
    <cellStyle name="Header 2 5 2" xfId="36246"/>
    <cellStyle name="Header 2 6" xfId="2141"/>
    <cellStyle name="Header 2 6 2" xfId="33852"/>
    <cellStyle name="Header 2 7" xfId="2142"/>
    <cellStyle name="Header 2 7 2" xfId="35913"/>
    <cellStyle name="Header 2 8" xfId="2143"/>
    <cellStyle name="Header 2 8 2" xfId="33521"/>
    <cellStyle name="Header 2 9" xfId="2144"/>
    <cellStyle name="Header 2 9 2" xfId="35704"/>
    <cellStyle name="Header 3" xfId="2145"/>
    <cellStyle name="Header 3 2" xfId="2146"/>
    <cellStyle name="Header 3 2 2" xfId="31761"/>
    <cellStyle name="Header 3 3" xfId="2147"/>
    <cellStyle name="Header 3 3 2" xfId="36537"/>
    <cellStyle name="Header 3 4" xfId="2148"/>
    <cellStyle name="Header 3 4 2" xfId="34148"/>
    <cellStyle name="Header 3 5" xfId="2149"/>
    <cellStyle name="Header 3 5 2" xfId="35770"/>
    <cellStyle name="Header 3 6" xfId="2150"/>
    <cellStyle name="Header 3 6 2" xfId="33380"/>
    <cellStyle name="Header 3 7" xfId="2151"/>
    <cellStyle name="Header 3 7 2" xfId="36340"/>
    <cellStyle name="Header 3 8" xfId="2152"/>
    <cellStyle name="Header 3 8 2" xfId="33946"/>
    <cellStyle name="Header 3 9" xfId="33314"/>
    <cellStyle name="Header 4" xfId="34150"/>
    <cellStyle name="Heading 1 2" xfId="440"/>
    <cellStyle name="Heading 1 2 2" xfId="441"/>
    <cellStyle name="Heading 1 2_111226 Casing Running Cost Mapale wells" xfId="442"/>
    <cellStyle name="Heading 1 3" xfId="443"/>
    <cellStyle name="Heading 1 4" xfId="2153"/>
    <cellStyle name="Heading 2 2" xfId="444"/>
    <cellStyle name="Heading 2 2 2" xfId="445"/>
    <cellStyle name="Heading 2 2_111226 Casing Running Cost Mapale wells" xfId="446"/>
    <cellStyle name="Heading 2 3" xfId="447"/>
    <cellStyle name="Heading 2 4" xfId="2154"/>
    <cellStyle name="Heading 3 2" xfId="448"/>
    <cellStyle name="Heading 3 2 2" xfId="449"/>
    <cellStyle name="Heading 3 2 2 2" xfId="2155"/>
    <cellStyle name="Heading 3 2 3" xfId="2156"/>
    <cellStyle name="Heading 3 2_111226 Casing Running Cost Mapale wells" xfId="450"/>
    <cellStyle name="Heading 3 3" xfId="451"/>
    <cellStyle name="Heading 3 3 2" xfId="2157"/>
    <cellStyle name="Heading 3 4" xfId="2158"/>
    <cellStyle name="Heading 3 5" xfId="2159"/>
    <cellStyle name="Heading 4 2" xfId="453"/>
    <cellStyle name="Heading 4 2 2" xfId="454"/>
    <cellStyle name="Heading 4 2_111226 Casing Running Cost Mapale wells" xfId="455"/>
    <cellStyle name="Heading 4 3" xfId="456"/>
    <cellStyle name="Heading1" xfId="457"/>
    <cellStyle name="Heading1 2" xfId="2160"/>
    <cellStyle name="Heading1 2 2" xfId="30365"/>
    <cellStyle name="Heading1 2 3" xfId="22966"/>
    <cellStyle name="Heading1 3" xfId="2161"/>
    <cellStyle name="Heading1 3 2" xfId="30366"/>
    <cellStyle name="Heading1 3 3" xfId="22967"/>
    <cellStyle name="Heading1 4" xfId="29290"/>
    <cellStyle name="Heading1 5" xfId="21900"/>
    <cellStyle name="Heading2" xfId="458"/>
    <cellStyle name="Heading2 2" xfId="2162"/>
    <cellStyle name="Heading2 2 2" xfId="30367"/>
    <cellStyle name="Heading2 2 3" xfId="22968"/>
    <cellStyle name="Heading2 3" xfId="2163"/>
    <cellStyle name="Heading2 3 2" xfId="30368"/>
    <cellStyle name="Heading2 3 3" xfId="22969"/>
    <cellStyle name="Heading2 4" xfId="29291"/>
    <cellStyle name="Heading2 5" xfId="21901"/>
    <cellStyle name="Hipervínculo" xfId="1136" hidden="1"/>
    <cellStyle name="Hipervínculo" xfId="5398" hidden="1"/>
    <cellStyle name="Hipervínculo" xfId="5110" hidden="1"/>
    <cellStyle name="Hipervínculo" xfId="5203" hidden="1"/>
    <cellStyle name="Hipervínculo" xfId="9081" hidden="1"/>
    <cellStyle name="Hipervínculo" xfId="10311" hidden="1"/>
    <cellStyle name="Hipervínculo" xfId="10681" hidden="1"/>
    <cellStyle name="Hipervínculo" xfId="12419" hidden="1"/>
    <cellStyle name="Hipervínculo" xfId="12427" hidden="1"/>
    <cellStyle name="Hipervínculo" xfId="12784" hidden="1"/>
    <cellStyle name="Hipervínculo" xfId="13025" hidden="1"/>
    <cellStyle name="Hipervínculo" xfId="14057" hidden="1"/>
    <cellStyle name="Hipervínculo" xfId="13769" hidden="1"/>
    <cellStyle name="Hipervínculo" xfId="13862" hidden="1"/>
    <cellStyle name="Hipervínculo" xfId="17709" hidden="1"/>
    <cellStyle name="Hipervínculo" xfId="18938" hidden="1"/>
    <cellStyle name="Hipervínculo" xfId="19307" hidden="1"/>
    <cellStyle name="Hipervínculo" xfId="21043" hidden="1"/>
    <cellStyle name="Hipervínculo" xfId="21051" hidden="1"/>
    <cellStyle name="Hipervínculo" xfId="21407" hidden="1"/>
    <cellStyle name="Hipervínculo" xfId="22464" hidden="1"/>
    <cellStyle name="Hipervínculo" xfId="24803" hidden="1"/>
    <cellStyle name="Hipervínculo" xfId="24676" hidden="1"/>
    <cellStyle name="Hipervínculo" xfId="24703" hidden="1"/>
    <cellStyle name="Hipervínculo" xfId="25954" hidden="1"/>
    <cellStyle name="Hipervínculo" xfId="26252" hidden="1"/>
    <cellStyle name="Hipervínculo" xfId="26352" hidden="1"/>
    <cellStyle name="Hipervínculo" xfId="26631" hidden="1"/>
    <cellStyle name="Hipervínculo" xfId="26633" hidden="1"/>
    <cellStyle name="Hipervínculo" xfId="26692" hidden="1"/>
    <cellStyle name="Hipervínculo" xfId="26699" hidden="1"/>
    <cellStyle name="Hipervínculo" xfId="27151" hidden="1"/>
    <cellStyle name="Hipervínculo" xfId="27024" hidden="1"/>
    <cellStyle name="Hipervínculo" xfId="27051" hidden="1"/>
    <cellStyle name="Hipervínculo" xfId="28301" hidden="1"/>
    <cellStyle name="Hipervínculo" xfId="28598" hidden="1"/>
    <cellStyle name="Hipervínculo" xfId="28697" hidden="1"/>
    <cellStyle name="Hipervínculo" xfId="28974" hidden="1"/>
    <cellStyle name="Hipervínculo" xfId="28976" hidden="1"/>
    <cellStyle name="Hipervínculo" xfId="29034" hidden="1"/>
    <cellStyle name="Hipervínculo" xfId="29856" hidden="1"/>
    <cellStyle name="Hipervínculo" xfId="32217" hidden="1"/>
    <cellStyle name="Hipervínculo" xfId="32090" hidden="1"/>
    <cellStyle name="Hipervínculo" xfId="32117" hidden="1"/>
    <cellStyle name="Hipervínculo" xfId="33384" hidden="1"/>
    <cellStyle name="Hipervínculo" xfId="33689" hidden="1"/>
    <cellStyle name="Hipervínculo" xfId="33789" hidden="1"/>
    <cellStyle name="Hipervínculo" xfId="34079" hidden="1"/>
    <cellStyle name="Hipervínculo" xfId="34081" hidden="1"/>
    <cellStyle name="Hipervínculo" xfId="34141" hidden="1"/>
    <cellStyle name="Hipervínculo" xfId="34152" hidden="1"/>
    <cellStyle name="Hipervínculo" xfId="34608" hidden="1"/>
    <cellStyle name="Hipervínculo" xfId="34481" hidden="1"/>
    <cellStyle name="Hipervínculo" xfId="34508" hidden="1"/>
    <cellStyle name="Hipervínculo" xfId="35774" hidden="1"/>
    <cellStyle name="Hipervínculo" xfId="36082" hidden="1"/>
    <cellStyle name="Hipervínculo" xfId="36181" hidden="1"/>
    <cellStyle name="Hipervínculo" xfId="36469" hidden="1"/>
    <cellStyle name="Hipervínculo" xfId="36471" hidden="1"/>
    <cellStyle name="Hipervínculo" xfId="36530" hidden="1"/>
    <cellStyle name="Hipervínculo" xfId="36557" hidden="1"/>
    <cellStyle name="Hipervínculo" xfId="36561" hidden="1"/>
    <cellStyle name="Hipervínculo" xfId="36570" hidden="1"/>
    <cellStyle name="Hipervínculo" xfId="36571" hidden="1"/>
    <cellStyle name="Hipervínculo" xfId="36572" hidden="1"/>
    <cellStyle name="Hipervínculo" xfId="35925" hidden="1"/>
    <cellStyle name="Hipervínculo" xfId="35019" hidden="1"/>
    <cellStyle name="Hipervínculo" xfId="36552" hidden="1"/>
    <cellStyle name="Hipervínculo" xfId="30096" hidden="1"/>
    <cellStyle name="Hipervínculo" xfId="30099" hidden="1"/>
    <cellStyle name="Hipervínculo" xfId="30959" hidden="1"/>
    <cellStyle name="Hipervínculo" xfId="33344" hidden="1"/>
    <cellStyle name="Hipervínculo" xfId="34381" hidden="1"/>
    <cellStyle name="Hipervínculo" xfId="30956" hidden="1"/>
    <cellStyle name="Hipervínculo" xfId="33523" hidden="1"/>
    <cellStyle name="Hipervínculo" xfId="32477" hidden="1"/>
    <cellStyle name="Hipervínculo" xfId="35807" hidden="1"/>
    <cellStyle name="Hipervínculo" xfId="32630" hidden="1"/>
    <cellStyle name="Hipervínculo" xfId="31919" hidden="1"/>
    <cellStyle name="Hipervínculo" xfId="30346" hidden="1"/>
    <cellStyle name="Hipervínculo" xfId="36568" hidden="1"/>
    <cellStyle name="Hipervínculo" xfId="34308" hidden="1"/>
    <cellStyle name="Hipervínculo" xfId="33859" hidden="1"/>
    <cellStyle name="Hipervínculo" xfId="33948" hidden="1"/>
    <cellStyle name="Hipervínculo" xfId="35706" hidden="1"/>
    <cellStyle name="Hipervínculo" xfId="36549" hidden="1"/>
    <cellStyle name="Hipervínculo" xfId="35327" hidden="1"/>
    <cellStyle name="Hipervínculo" xfId="34868" hidden="1"/>
    <cellStyle name="Hipervínculo" xfId="35461" hidden="1"/>
    <cellStyle name="Hipervínculo" xfId="36569" hidden="1"/>
    <cellStyle name="Hipervínculo" xfId="34476" hidden="1"/>
    <cellStyle name="Hipervínculo" xfId="34153" hidden="1"/>
    <cellStyle name="Hipervínculo" xfId="36536" hidden="1"/>
    <cellStyle name="Hipervínculo" xfId="33661" hidden="1"/>
    <cellStyle name="Hipervínculo" xfId="36573" hidden="1"/>
    <cellStyle name="Hipervínculo" xfId="30097" hidden="1"/>
    <cellStyle name="Hipervínculo" xfId="36263" hidden="1"/>
    <cellStyle name="Hipervínculo" xfId="36054" hidden="1"/>
    <cellStyle name="Hipervínculo" xfId="36529" hidden="1"/>
    <cellStyle name="Hipervínculo" xfId="33858" hidden="1"/>
    <cellStyle name="Hipervínculo" xfId="34085" hidden="1"/>
    <cellStyle name="Hipervínculo" xfId="30825" hidden="1"/>
    <cellStyle name="Hipervínculo" xfId="36555" hidden="1"/>
    <cellStyle name="Hipervínculo" xfId="32521" hidden="1"/>
    <cellStyle name="Hipervínculo" xfId="36567" hidden="1"/>
    <cellStyle name="Hipervínculo" xfId="35446" hidden="1"/>
    <cellStyle name="Hipervínculo" xfId="36206" hidden="1"/>
    <cellStyle name="Hipervínculo" xfId="30098" hidden="1"/>
    <cellStyle name="Hipervínculo" xfId="35917" hidden="1"/>
    <cellStyle name="Hipervínculo" xfId="33532" hidden="1"/>
    <cellStyle name="Hipervínculo" xfId="33945" hidden="1"/>
    <cellStyle name="Hipervínculo" xfId="30745" hidden="1"/>
    <cellStyle name="Hipervínculo" xfId="33950" hidden="1"/>
    <cellStyle name="Hipervínculo" xfId="36553" hidden="1"/>
    <cellStyle name="Hipervínculo" xfId="36250" hidden="1"/>
    <cellStyle name="Hipervínculo" xfId="33417" hidden="1"/>
    <cellStyle name="Hipervínculo" xfId="34142" hidden="1"/>
    <cellStyle name="Hipervínculo" xfId="30961" hidden="1"/>
    <cellStyle name="Hipervínculo" xfId="36559" hidden="1"/>
    <cellStyle name="Hipervínculo" xfId="30824" hidden="1"/>
    <cellStyle name="Hipervínculo" xfId="31778" hidden="1"/>
    <cellStyle name="Hipervínculo" xfId="36544" hidden="1"/>
    <cellStyle name="Hipervínculo" xfId="36546" hidden="1"/>
    <cellStyle name="Hipervínculo" xfId="36554" hidden="1"/>
    <cellStyle name="Hipervínculo" xfId="36574" hidden="1"/>
    <cellStyle name="Hipervínculo" xfId="33060" hidden="1"/>
    <cellStyle name="Hipervínculo" xfId="36558" hidden="1"/>
    <cellStyle name="Hipervínculo" xfId="34869" hidden="1"/>
    <cellStyle name="Hipervínculo" xfId="30823" hidden="1"/>
    <cellStyle name="Hipervínculo" xfId="36200" hidden="1"/>
    <cellStyle name="Hipervínculo" xfId="35894" hidden="1"/>
    <cellStyle name="Hipervínculo" xfId="35467" hidden="1"/>
    <cellStyle name="Hipervínculo" xfId="36545" hidden="1"/>
    <cellStyle name="Hipervínculo" xfId="36565" hidden="1"/>
    <cellStyle name="Hipervínculo" xfId="32631" hidden="1"/>
    <cellStyle name="Hipervínculo" xfId="35775" hidden="1"/>
    <cellStyle name="Hipervínculo" xfId="36551" hidden="1"/>
    <cellStyle name="Hipervínculo" xfId="32941" hidden="1"/>
    <cellStyle name="Hipervínculo" xfId="33854" hidden="1"/>
    <cellStyle name="Hipervínculo" xfId="32476" hidden="1"/>
    <cellStyle name="Hipervínculo" xfId="29453" hidden="1"/>
    <cellStyle name="Hipervínculo" xfId="30962" hidden="1"/>
    <cellStyle name="Hipervínculo" xfId="29160" hidden="1"/>
    <cellStyle name="Hipervínculo" xfId="34670" hidden="1"/>
    <cellStyle name="Hipervínculo" xfId="36575" hidden="1"/>
    <cellStyle name="Hipervínculo" xfId="29161" hidden="1"/>
    <cellStyle name="Hipervínculo" xfId="35915" hidden="1"/>
    <cellStyle name="Hipervínculo" xfId="32585" hidden="1"/>
    <cellStyle name="Hipervínculo" xfId="30960" hidden="1"/>
    <cellStyle name="Hipervínculo" xfId="32584" hidden="1"/>
    <cellStyle name="Hipervínculo" xfId="32940" hidden="1"/>
    <cellStyle name="Hipervínculo" xfId="33853" hidden="1"/>
    <cellStyle name="Hipervínculo" xfId="35916" hidden="1"/>
    <cellStyle name="Hipervínculo" xfId="30101" hidden="1"/>
    <cellStyle name="Hipervínculo" xfId="36296" hidden="1"/>
    <cellStyle name="Hipervínculo" xfId="36548" hidden="1"/>
    <cellStyle name="Hipervínculo" xfId="36543" hidden="1"/>
    <cellStyle name="Hipervínculo" xfId="36550" hidden="1"/>
    <cellStyle name="Hipervínculo" xfId="36563" hidden="1"/>
    <cellStyle name="Hipervínculo" xfId="36260" hidden="1"/>
    <cellStyle name="Hipervínculo" xfId="32939" hidden="1"/>
    <cellStyle name="Hipervínculo" xfId="33386" hidden="1"/>
    <cellStyle name="Hipervínculo" xfId="36560" hidden="1"/>
    <cellStyle name="Hipervínculo" xfId="35667" hidden="1"/>
    <cellStyle name="Hipervínculo" xfId="36576" hidden="1"/>
    <cellStyle name="Hipervínculo" xfId="36556" hidden="1"/>
    <cellStyle name="Hipervínculo" xfId="35505" hidden="1"/>
    <cellStyle name="Hipervínculo" xfId="30100" hidden="1"/>
    <cellStyle name="Hipervínculo" xfId="36249" hidden="1"/>
    <cellStyle name="Hipervínculo" xfId="30822" hidden="1"/>
    <cellStyle name="Hipervínculo" xfId="36547" hidden="1"/>
    <cellStyle name="Hipervínculo" xfId="35744" hidden="1"/>
    <cellStyle name="Hipervínculo" xfId="31763" hidden="1"/>
    <cellStyle name="Hipervínculo" xfId="36562" hidden="1"/>
    <cellStyle name="Hipervínculo" xfId="36251" hidden="1"/>
    <cellStyle name="Hipervínculo" xfId="36564" hidden="1"/>
    <cellStyle name="Hipervínculo" xfId="35893" hidden="1"/>
    <cellStyle name="Hipervínculo" xfId="36566" hidden="1"/>
    <cellStyle name="Hipervínculo" xfId="34078" hidden="1"/>
    <cellStyle name="Hipervínculo" xfId="29855" hidden="1"/>
    <cellStyle name="Hipervínculo visitado" xfId="459"/>
    <cellStyle name="Incorrecto 2" xfId="460"/>
    <cellStyle name="Input 2" xfId="462"/>
    <cellStyle name="Input 2 2" xfId="463"/>
    <cellStyle name="Input 2 2 10" xfId="2164"/>
    <cellStyle name="Input 2 2 10 2" xfId="6533"/>
    <cellStyle name="Input 2 2 10 2 2" xfId="15185"/>
    <cellStyle name="Input 2 2 10 3" xfId="4671"/>
    <cellStyle name="Input 2 2 10 3 2" xfId="13332"/>
    <cellStyle name="Input 2 2 10 4" xfId="4777"/>
    <cellStyle name="Input 2 2 10 4 2" xfId="13438"/>
    <cellStyle name="Input 2 2 10 4 2 2" xfId="34361"/>
    <cellStyle name="Input 2 2 10 4 2 3" xfId="26906"/>
    <cellStyle name="Input 2 2 10 4 3" xfId="31972"/>
    <cellStyle name="Input 2 2 10 4 4" xfId="24558"/>
    <cellStyle name="Input 2 2 10 5" xfId="8266"/>
    <cellStyle name="Input 2 2 10 5 2" xfId="16904"/>
    <cellStyle name="Input 2 2 10 6" xfId="7699"/>
    <cellStyle name="Input 2 2 10 6 2" xfId="16337"/>
    <cellStyle name="Input 2 2 10 7" xfId="9466"/>
    <cellStyle name="Input 2 2 10 7 2" xfId="18094"/>
    <cellStyle name="Input 2 2 10 8" xfId="12501"/>
    <cellStyle name="Input 2 2 10 8 2" xfId="21125"/>
    <cellStyle name="Input 2 2 11" xfId="2165"/>
    <cellStyle name="Input 2 2 11 2" xfId="6534"/>
    <cellStyle name="Input 2 2 11 2 2" xfId="15186"/>
    <cellStyle name="Input 2 2 11 3" xfId="6220"/>
    <cellStyle name="Input 2 2 11 3 2" xfId="14872"/>
    <cellStyle name="Input 2 2 11 4" xfId="6482"/>
    <cellStyle name="Input 2 2 11 4 2" xfId="15134"/>
    <cellStyle name="Input 2 2 11 4 2 2" xfId="34980"/>
    <cellStyle name="Input 2 2 11 4 2 3" xfId="27520"/>
    <cellStyle name="Input 2 2 11 4 3" xfId="32591"/>
    <cellStyle name="Input 2 2 11 4 4" xfId="25172"/>
    <cellStyle name="Input 2 2 11 5" xfId="5536"/>
    <cellStyle name="Input 2 2 11 5 2" xfId="14188"/>
    <cellStyle name="Input 2 2 11 6" xfId="5059"/>
    <cellStyle name="Input 2 2 11 6 2" xfId="13718"/>
    <cellStyle name="Input 2 2 11 7" xfId="8565"/>
    <cellStyle name="Input 2 2 11 7 2" xfId="17193"/>
    <cellStyle name="Input 2 2 11 8" xfId="10182"/>
    <cellStyle name="Input 2 2 11 8 2" xfId="18809"/>
    <cellStyle name="Input 2 2 12" xfId="2166"/>
    <cellStyle name="Input 2 2 12 2" xfId="6535"/>
    <cellStyle name="Input 2 2 12 2 2" xfId="15187"/>
    <cellStyle name="Input 2 2 12 3" xfId="6219"/>
    <cellStyle name="Input 2 2 12 3 2" xfId="14871"/>
    <cellStyle name="Input 2 2 12 4" xfId="5333"/>
    <cellStyle name="Input 2 2 12 4 2" xfId="13992"/>
    <cellStyle name="Input 2 2 12 4 2 2" xfId="34570"/>
    <cellStyle name="Input 2 2 12 4 2 3" xfId="27113"/>
    <cellStyle name="Input 2 2 12 4 3" xfId="32179"/>
    <cellStyle name="Input 2 2 12 4 4" xfId="24765"/>
    <cellStyle name="Input 2 2 12 5" xfId="8265"/>
    <cellStyle name="Input 2 2 12 5 2" xfId="16903"/>
    <cellStyle name="Input 2 2 12 6" xfId="10558"/>
    <cellStyle name="Input 2 2 12 6 2" xfId="19185"/>
    <cellStyle name="Input 2 2 12 7" xfId="9097"/>
    <cellStyle name="Input 2 2 12 7 2" xfId="17725"/>
    <cellStyle name="Input 2 2 12 8" xfId="8642"/>
    <cellStyle name="Input 2 2 12 8 2" xfId="17270"/>
    <cellStyle name="Input 2 2 13" xfId="2167"/>
    <cellStyle name="Input 2 2 13 2" xfId="6536"/>
    <cellStyle name="Input 2 2 13 2 2" xfId="15188"/>
    <cellStyle name="Input 2 2 13 3" xfId="4670"/>
    <cellStyle name="Input 2 2 13 3 2" xfId="13331"/>
    <cellStyle name="Input 2 2 13 4" xfId="6483"/>
    <cellStyle name="Input 2 2 13 4 2" xfId="15135"/>
    <cellStyle name="Input 2 2 13 4 2 2" xfId="34981"/>
    <cellStyle name="Input 2 2 13 4 2 3" xfId="27521"/>
    <cellStyle name="Input 2 2 13 4 3" xfId="32592"/>
    <cellStyle name="Input 2 2 13 4 4" xfId="25173"/>
    <cellStyle name="Input 2 2 13 5" xfId="5360"/>
    <cellStyle name="Input 2 2 13 5 2" xfId="14019"/>
    <cellStyle name="Input 2 2 13 6" xfId="9217"/>
    <cellStyle name="Input 2 2 13 6 2" xfId="17845"/>
    <cellStyle name="Input 2 2 13 7" xfId="10380"/>
    <cellStyle name="Input 2 2 13 7 2" xfId="19007"/>
    <cellStyle name="Input 2 2 13 8" xfId="12502"/>
    <cellStyle name="Input 2 2 13 8 2" xfId="21126"/>
    <cellStyle name="Input 2 2 14" xfId="2168"/>
    <cellStyle name="Input 2 2 14 2" xfId="6537"/>
    <cellStyle name="Input 2 2 14 2 2" xfId="15189"/>
    <cellStyle name="Input 2 2 14 3" xfId="4669"/>
    <cellStyle name="Input 2 2 14 3 2" xfId="13330"/>
    <cellStyle name="Input 2 2 14 4" xfId="4778"/>
    <cellStyle name="Input 2 2 14 4 2" xfId="13439"/>
    <cellStyle name="Input 2 2 14 4 2 2" xfId="34362"/>
    <cellStyle name="Input 2 2 14 4 2 3" xfId="26907"/>
    <cellStyle name="Input 2 2 14 4 3" xfId="31973"/>
    <cellStyle name="Input 2 2 14 4 4" xfId="24559"/>
    <cellStyle name="Input 2 2 14 5" xfId="5533"/>
    <cellStyle name="Input 2 2 14 5 2" xfId="14185"/>
    <cellStyle name="Input 2 2 14 6" xfId="5513"/>
    <cellStyle name="Input 2 2 14 6 2" xfId="14172"/>
    <cellStyle name="Input 2 2 14 7" xfId="8564"/>
    <cellStyle name="Input 2 2 14 7 2" xfId="17192"/>
    <cellStyle name="Input 2 2 14 8" xfId="11654"/>
    <cellStyle name="Input 2 2 14 8 2" xfId="20279"/>
    <cellStyle name="Input 2 2 15" xfId="2169"/>
    <cellStyle name="Input 2 2 15 2" xfId="6538"/>
    <cellStyle name="Input 2 2 15 2 2" xfId="15190"/>
    <cellStyle name="Input 2 2 15 3" xfId="6218"/>
    <cellStyle name="Input 2 2 15 3 2" xfId="14870"/>
    <cellStyle name="Input 2 2 15 4" xfId="8210"/>
    <cellStyle name="Input 2 2 15 4 2" xfId="16848"/>
    <cellStyle name="Input 2 2 15 4 2 2" xfId="35649"/>
    <cellStyle name="Input 2 2 15 4 2 3" xfId="28182"/>
    <cellStyle name="Input 2 2 15 4 3" xfId="33260"/>
    <cellStyle name="Input 2 2 15 4 4" xfId="25834"/>
    <cellStyle name="Input 2 2 15 5" xfId="5531"/>
    <cellStyle name="Input 2 2 15 5 2" xfId="14183"/>
    <cellStyle name="Input 2 2 15 6" xfId="10559"/>
    <cellStyle name="Input 2 2 15 6 2" xfId="19186"/>
    <cellStyle name="Input 2 2 15 7" xfId="9096"/>
    <cellStyle name="Input 2 2 15 7 2" xfId="17724"/>
    <cellStyle name="Input 2 2 15 8" xfId="10340"/>
    <cellStyle name="Input 2 2 15 8 2" xfId="18967"/>
    <cellStyle name="Input 2 2 16" xfId="2170"/>
    <cellStyle name="Input 2 2 16 2" xfId="6539"/>
    <cellStyle name="Input 2 2 16 2 2" xfId="15191"/>
    <cellStyle name="Input 2 2 16 3" xfId="6217"/>
    <cellStyle name="Input 2 2 16 3 2" xfId="14869"/>
    <cellStyle name="Input 2 2 16 4" xfId="6484"/>
    <cellStyle name="Input 2 2 16 4 2" xfId="15136"/>
    <cellStyle name="Input 2 2 16 4 2 2" xfId="34982"/>
    <cellStyle name="Input 2 2 16 4 2 3" xfId="27522"/>
    <cellStyle name="Input 2 2 16 4 3" xfId="32593"/>
    <cellStyle name="Input 2 2 16 4 4" xfId="25174"/>
    <cellStyle name="Input 2 2 16 5" xfId="5154"/>
    <cellStyle name="Input 2 2 16 5 2" xfId="13813"/>
    <cellStyle name="Input 2 2 16 6" xfId="7700"/>
    <cellStyle name="Input 2 2 16 6 2" xfId="16338"/>
    <cellStyle name="Input 2 2 16 7" xfId="5245"/>
    <cellStyle name="Input 2 2 16 7 2" xfId="13904"/>
    <cellStyle name="Input 2 2 16 8" xfId="12503"/>
    <cellStyle name="Input 2 2 16 8 2" xfId="21127"/>
    <cellStyle name="Input 2 2 17" xfId="4818"/>
    <cellStyle name="Input 2 2 17 2" xfId="13479"/>
    <cellStyle name="Input 2 2 18" xfId="5288"/>
    <cellStyle name="Input 2 2 18 2" xfId="13947"/>
    <cellStyle name="Input 2 2 19" xfId="7827"/>
    <cellStyle name="Input 2 2 19 2" xfId="16465"/>
    <cellStyle name="Input 2 2 2" xfId="2171"/>
    <cellStyle name="Input 2 2 2 10" xfId="6485"/>
    <cellStyle name="Input 2 2 2 10 2" xfId="15137"/>
    <cellStyle name="Input 2 2 2 10 2 2" xfId="34983"/>
    <cellStyle name="Input 2 2 2 10 2 3" xfId="27523"/>
    <cellStyle name="Input 2 2 2 10 3" xfId="32594"/>
    <cellStyle name="Input 2 2 2 10 4" xfId="25175"/>
    <cellStyle name="Input 2 2 2 11" xfId="8264"/>
    <cellStyle name="Input 2 2 2 11 2" xfId="16902"/>
    <cellStyle name="Input 2 2 2 12" xfId="9216"/>
    <cellStyle name="Input 2 2 2 12 2" xfId="17844"/>
    <cellStyle name="Input 2 2 2 13" xfId="10381"/>
    <cellStyle name="Input 2 2 2 13 2" xfId="19008"/>
    <cellStyle name="Input 2 2 2 14" xfId="10183"/>
    <cellStyle name="Input 2 2 2 14 2" xfId="18810"/>
    <cellStyle name="Input 2 2 2 2" xfId="2172"/>
    <cellStyle name="Input 2 2 2 2 10" xfId="8141"/>
    <cellStyle name="Input 2 2 2 2 10 2" xfId="16779"/>
    <cellStyle name="Input 2 2 2 2 11" xfId="10560"/>
    <cellStyle name="Input 2 2 2 2 11 2" xfId="19187"/>
    <cellStyle name="Input 2 2 2 2 12" xfId="9095"/>
    <cellStyle name="Input 2 2 2 2 12 2" xfId="17723"/>
    <cellStyle name="Input 2 2 2 2 13" xfId="8863"/>
    <cellStyle name="Input 2 2 2 2 13 2" xfId="17491"/>
    <cellStyle name="Input 2 2 2 2 2" xfId="2173"/>
    <cellStyle name="Input 2 2 2 2 2 2" xfId="6542"/>
    <cellStyle name="Input 2 2 2 2 2 2 2" xfId="15194"/>
    <cellStyle name="Input 2 2 2 2 2 3" xfId="6214"/>
    <cellStyle name="Input 2 2 2 2 2 3 2" xfId="14866"/>
    <cellStyle name="Input 2 2 2 2 2 4" xfId="4779"/>
    <cellStyle name="Input 2 2 2 2 2 4 2" xfId="13440"/>
    <cellStyle name="Input 2 2 2 2 2 4 2 2" xfId="34363"/>
    <cellStyle name="Input 2 2 2 2 2 4 2 3" xfId="26908"/>
    <cellStyle name="Input 2 2 2 2 2 4 3" xfId="31974"/>
    <cellStyle name="Input 2 2 2 2 2 4 4" xfId="24560"/>
    <cellStyle name="Input 2 2 2 2 2 5" xfId="8263"/>
    <cellStyle name="Input 2 2 2 2 2 5 2" xfId="16901"/>
    <cellStyle name="Input 2 2 2 2 2 6" xfId="7701"/>
    <cellStyle name="Input 2 2 2 2 2 6 2" xfId="16339"/>
    <cellStyle name="Input 2 2 2 2 2 7" xfId="8563"/>
    <cellStyle name="Input 2 2 2 2 2 7 2" xfId="17191"/>
    <cellStyle name="Input 2 2 2 2 2 8" xfId="12504"/>
    <cellStyle name="Input 2 2 2 2 2 8 2" xfId="21128"/>
    <cellStyle name="Input 2 2 2 2 3" xfId="2174"/>
    <cellStyle name="Input 2 2 2 2 3 2" xfId="6543"/>
    <cellStyle name="Input 2 2 2 2 3 2 2" xfId="15195"/>
    <cellStyle name="Input 2 2 2 2 3 3" xfId="6213"/>
    <cellStyle name="Input 2 2 2 2 3 3 2" xfId="14865"/>
    <cellStyle name="Input 2 2 2 2 3 4" xfId="6486"/>
    <cellStyle name="Input 2 2 2 2 3 4 2" xfId="15138"/>
    <cellStyle name="Input 2 2 2 2 3 4 2 2" xfId="34984"/>
    <cellStyle name="Input 2 2 2 2 3 4 2 3" xfId="27524"/>
    <cellStyle name="Input 2 2 2 2 3 4 3" xfId="32595"/>
    <cellStyle name="Input 2 2 2 2 3 4 4" xfId="25176"/>
    <cellStyle name="Input 2 2 2 2 3 5" xfId="8259"/>
    <cellStyle name="Input 2 2 2 2 3 5 2" xfId="16897"/>
    <cellStyle name="Input 2 2 2 2 3 6" xfId="5514"/>
    <cellStyle name="Input 2 2 2 2 3 6 2" xfId="14173"/>
    <cellStyle name="Input 2 2 2 2 3 7" xfId="4366"/>
    <cellStyle name="Input 2 2 2 2 3 7 2" xfId="13027"/>
    <cellStyle name="Input 2 2 2 2 3 8" xfId="7718"/>
    <cellStyle name="Input 2 2 2 2 3 8 2" xfId="16356"/>
    <cellStyle name="Input 2 2 2 2 4" xfId="2175"/>
    <cellStyle name="Input 2 2 2 2 4 2" xfId="6544"/>
    <cellStyle name="Input 2 2 2 2 4 2 2" xfId="15196"/>
    <cellStyle name="Input 2 2 2 2 4 3" xfId="6212"/>
    <cellStyle name="Input 2 2 2 2 4 3 2" xfId="14864"/>
    <cellStyle name="Input 2 2 2 2 4 4" xfId="5334"/>
    <cellStyle name="Input 2 2 2 2 4 4 2" xfId="13993"/>
    <cellStyle name="Input 2 2 2 2 4 4 2 2" xfId="34571"/>
    <cellStyle name="Input 2 2 2 2 4 4 2 3" xfId="27114"/>
    <cellStyle name="Input 2 2 2 2 4 4 3" xfId="32180"/>
    <cellStyle name="Input 2 2 2 2 4 4 4" xfId="24766"/>
    <cellStyle name="Input 2 2 2 2 4 5" xfId="8260"/>
    <cellStyle name="Input 2 2 2 2 4 5 2" xfId="16898"/>
    <cellStyle name="Input 2 2 2 2 4 6" xfId="10561"/>
    <cellStyle name="Input 2 2 2 2 4 6 2" xfId="19188"/>
    <cellStyle name="Input 2 2 2 2 4 7" xfId="9094"/>
    <cellStyle name="Input 2 2 2 2 4 7 2" xfId="17722"/>
    <cellStyle name="Input 2 2 2 2 4 8" xfId="7719"/>
    <cellStyle name="Input 2 2 2 2 4 8 2" xfId="16357"/>
    <cellStyle name="Input 2 2 2 2 5" xfId="2176"/>
    <cellStyle name="Input 2 2 2 2 5 2" xfId="6545"/>
    <cellStyle name="Input 2 2 2 2 5 2 2" xfId="15197"/>
    <cellStyle name="Input 2 2 2 2 5 3" xfId="6211"/>
    <cellStyle name="Input 2 2 2 2 5 3 2" xfId="14863"/>
    <cellStyle name="Input 2 2 2 2 5 4" xfId="6487"/>
    <cellStyle name="Input 2 2 2 2 5 4 2" xfId="15139"/>
    <cellStyle name="Input 2 2 2 2 5 4 2 2" xfId="34985"/>
    <cellStyle name="Input 2 2 2 2 5 4 2 3" xfId="27525"/>
    <cellStyle name="Input 2 2 2 2 5 4 3" xfId="32596"/>
    <cellStyle name="Input 2 2 2 2 5 4 4" xfId="25177"/>
    <cellStyle name="Input 2 2 2 2 5 5" xfId="5287"/>
    <cellStyle name="Input 2 2 2 2 5 5 2" xfId="13946"/>
    <cellStyle name="Input 2 2 2 2 5 6" xfId="7856"/>
    <cellStyle name="Input 2 2 2 2 5 6 2" xfId="16494"/>
    <cellStyle name="Input 2 2 2 2 5 7" xfId="9020"/>
    <cellStyle name="Input 2 2 2 2 5 7 2" xfId="17648"/>
    <cellStyle name="Input 2 2 2 2 5 8" xfId="12505"/>
    <cellStyle name="Input 2 2 2 2 5 8 2" xfId="21129"/>
    <cellStyle name="Input 2 2 2 2 6" xfId="2177"/>
    <cellStyle name="Input 2 2 2 2 6 2" xfId="6546"/>
    <cellStyle name="Input 2 2 2 2 6 2 2" xfId="15198"/>
    <cellStyle name="Input 2 2 2 2 6 3" xfId="6210"/>
    <cellStyle name="Input 2 2 2 2 6 3 2" xfId="14862"/>
    <cellStyle name="Input 2 2 2 2 6 4" xfId="4780"/>
    <cellStyle name="Input 2 2 2 2 6 4 2" xfId="13441"/>
    <cellStyle name="Input 2 2 2 2 6 4 2 2" xfId="34364"/>
    <cellStyle name="Input 2 2 2 2 6 4 2 3" xfId="26909"/>
    <cellStyle name="Input 2 2 2 2 6 4 3" xfId="31975"/>
    <cellStyle name="Input 2 2 2 2 6 4 4" xfId="24561"/>
    <cellStyle name="Input 2 2 2 2 6 5" xfId="5357"/>
    <cellStyle name="Input 2 2 2 2 6 5 2" xfId="14016"/>
    <cellStyle name="Input 2 2 2 2 6 6" xfId="5060"/>
    <cellStyle name="Input 2 2 2 2 6 6 2" xfId="13719"/>
    <cellStyle name="Input 2 2 2 2 6 7" xfId="8036"/>
    <cellStyle name="Input 2 2 2 2 6 7 2" xfId="16674"/>
    <cellStyle name="Input 2 2 2 2 6 8" xfId="11653"/>
    <cellStyle name="Input 2 2 2 2 6 8 2" xfId="20278"/>
    <cellStyle name="Input 2 2 2 2 7" xfId="6541"/>
    <cellStyle name="Input 2 2 2 2 7 2" xfId="15193"/>
    <cellStyle name="Input 2 2 2 2 8" xfId="6215"/>
    <cellStyle name="Input 2 2 2 2 8 2" xfId="14867"/>
    <cellStyle name="Input 2 2 2 2 9" xfId="8211"/>
    <cellStyle name="Input 2 2 2 2 9 2" xfId="16849"/>
    <cellStyle name="Input 2 2 2 2 9 2 2" xfId="35650"/>
    <cellStyle name="Input 2 2 2 2 9 2 3" xfId="28183"/>
    <cellStyle name="Input 2 2 2 2 9 3" xfId="33261"/>
    <cellStyle name="Input 2 2 2 2 9 4" xfId="25835"/>
    <cellStyle name="Input 2 2 2 3" xfId="2178"/>
    <cellStyle name="Input 2 2 2 3 2" xfId="6547"/>
    <cellStyle name="Input 2 2 2 3 2 2" xfId="15199"/>
    <cellStyle name="Input 2 2 2 3 3" xfId="6209"/>
    <cellStyle name="Input 2 2 2 3 3 2" xfId="14861"/>
    <cellStyle name="Input 2 2 2 3 4" xfId="8212"/>
    <cellStyle name="Input 2 2 2 3 4 2" xfId="16850"/>
    <cellStyle name="Input 2 2 2 3 4 2 2" xfId="35651"/>
    <cellStyle name="Input 2 2 2 3 4 2 3" xfId="28184"/>
    <cellStyle name="Input 2 2 2 3 4 3" xfId="33262"/>
    <cellStyle name="Input 2 2 2 3 4 4" xfId="25836"/>
    <cellStyle name="Input 2 2 2 3 5" xfId="8258"/>
    <cellStyle name="Input 2 2 2 3 5 2" xfId="16896"/>
    <cellStyle name="Input 2 2 2 3 6" xfId="10562"/>
    <cellStyle name="Input 2 2 2 3 6 2" xfId="19189"/>
    <cellStyle name="Input 2 2 2 3 7" xfId="9093"/>
    <cellStyle name="Input 2 2 2 3 7 2" xfId="17721"/>
    <cellStyle name="Input 2 2 2 3 8" xfId="10184"/>
    <cellStyle name="Input 2 2 2 3 8 2" xfId="18811"/>
    <cellStyle name="Input 2 2 2 4" xfId="2179"/>
    <cellStyle name="Input 2 2 2 4 2" xfId="6548"/>
    <cellStyle name="Input 2 2 2 4 2 2" xfId="15200"/>
    <cellStyle name="Input 2 2 2 4 3" xfId="4668"/>
    <cellStyle name="Input 2 2 2 4 3 2" xfId="13329"/>
    <cellStyle name="Input 2 2 2 4 4" xfId="6488"/>
    <cellStyle name="Input 2 2 2 4 4 2" xfId="15140"/>
    <cellStyle name="Input 2 2 2 4 4 2 2" xfId="34986"/>
    <cellStyle name="Input 2 2 2 4 4 2 3" xfId="27526"/>
    <cellStyle name="Input 2 2 2 4 4 3" xfId="32597"/>
    <cellStyle name="Input 2 2 2 4 4 4" xfId="25178"/>
    <cellStyle name="Input 2 2 2 4 5" xfId="5356"/>
    <cellStyle name="Input 2 2 2 4 5 2" xfId="14015"/>
    <cellStyle name="Input 2 2 2 4 6" xfId="7702"/>
    <cellStyle name="Input 2 2 2 4 6 2" xfId="16340"/>
    <cellStyle name="Input 2 2 2 4 7" xfId="9465"/>
    <cellStyle name="Input 2 2 2 4 7 2" xfId="18093"/>
    <cellStyle name="Input 2 2 2 4 8" xfId="12506"/>
    <cellStyle name="Input 2 2 2 4 8 2" xfId="21130"/>
    <cellStyle name="Input 2 2 2 5" xfId="2180"/>
    <cellStyle name="Input 2 2 2 5 2" xfId="6549"/>
    <cellStyle name="Input 2 2 2 5 2 2" xfId="15201"/>
    <cellStyle name="Input 2 2 2 5 3" xfId="6208"/>
    <cellStyle name="Input 2 2 2 5 3 2" xfId="14860"/>
    <cellStyle name="Input 2 2 2 5 4" xfId="6489"/>
    <cellStyle name="Input 2 2 2 5 4 2" xfId="15141"/>
    <cellStyle name="Input 2 2 2 5 4 2 2" xfId="34987"/>
    <cellStyle name="Input 2 2 2 5 4 2 3" xfId="27527"/>
    <cellStyle name="Input 2 2 2 5 4 3" xfId="32598"/>
    <cellStyle name="Input 2 2 2 5 4 4" xfId="25179"/>
    <cellStyle name="Input 2 2 2 5 5" xfId="8257"/>
    <cellStyle name="Input 2 2 2 5 5 2" xfId="16895"/>
    <cellStyle name="Input 2 2 2 5 6" xfId="9215"/>
    <cellStyle name="Input 2 2 2 5 6 2" xfId="17843"/>
    <cellStyle name="Input 2 2 2 5 7" xfId="10382"/>
    <cellStyle name="Input 2 2 2 5 7 2" xfId="19009"/>
    <cellStyle name="Input 2 2 2 5 8" xfId="10339"/>
    <cellStyle name="Input 2 2 2 5 8 2" xfId="18966"/>
    <cellStyle name="Input 2 2 2 6" xfId="2181"/>
    <cellStyle name="Input 2 2 2 6 2" xfId="6550"/>
    <cellStyle name="Input 2 2 2 6 2 2" xfId="15202"/>
    <cellStyle name="Input 2 2 2 6 3" xfId="6207"/>
    <cellStyle name="Input 2 2 2 6 3 2" xfId="14859"/>
    <cellStyle name="Input 2 2 2 6 4" xfId="8213"/>
    <cellStyle name="Input 2 2 2 6 4 2" xfId="16851"/>
    <cellStyle name="Input 2 2 2 6 4 2 2" xfId="35652"/>
    <cellStyle name="Input 2 2 2 6 4 2 3" xfId="28185"/>
    <cellStyle name="Input 2 2 2 6 4 3" xfId="33263"/>
    <cellStyle name="Input 2 2 2 6 4 4" xfId="25837"/>
    <cellStyle name="Input 2 2 2 6 5" xfId="9249"/>
    <cellStyle name="Input 2 2 2 6 5 2" xfId="17877"/>
    <cellStyle name="Input 2 2 2 6 6" xfId="10563"/>
    <cellStyle name="Input 2 2 2 6 6 2" xfId="19190"/>
    <cellStyle name="Input 2 2 2 6 7" xfId="9092"/>
    <cellStyle name="Input 2 2 2 6 7 2" xfId="17720"/>
    <cellStyle name="Input 2 2 2 6 8" xfId="11652"/>
    <cellStyle name="Input 2 2 2 6 8 2" xfId="20277"/>
    <cellStyle name="Input 2 2 2 7" xfId="2182"/>
    <cellStyle name="Input 2 2 2 7 2" xfId="6551"/>
    <cellStyle name="Input 2 2 2 7 2 2" xfId="15203"/>
    <cellStyle name="Input 2 2 2 7 3" xfId="4667"/>
    <cellStyle name="Input 2 2 2 7 3 2" xfId="13328"/>
    <cellStyle name="Input 2 2 2 7 4" xfId="4781"/>
    <cellStyle name="Input 2 2 2 7 4 2" xfId="13442"/>
    <cellStyle name="Input 2 2 2 7 4 2 2" xfId="34365"/>
    <cellStyle name="Input 2 2 2 7 4 2 3" xfId="26910"/>
    <cellStyle name="Input 2 2 2 7 4 3" xfId="31976"/>
    <cellStyle name="Input 2 2 2 7 4 4" xfId="24562"/>
    <cellStyle name="Input 2 2 2 7 5" xfId="8256"/>
    <cellStyle name="Input 2 2 2 7 5 2" xfId="16894"/>
    <cellStyle name="Input 2 2 2 7 6" xfId="5515"/>
    <cellStyle name="Input 2 2 2 7 6 2" xfId="14174"/>
    <cellStyle name="Input 2 2 2 7 7" xfId="7773"/>
    <cellStyle name="Input 2 2 2 7 7 2" xfId="16411"/>
    <cellStyle name="Input 2 2 2 7 8" xfId="12507"/>
    <cellStyle name="Input 2 2 2 7 8 2" xfId="21131"/>
    <cellStyle name="Input 2 2 2 8" xfId="6540"/>
    <cellStyle name="Input 2 2 2 8 2" xfId="15192"/>
    <cellStyle name="Input 2 2 2 9" xfId="6216"/>
    <cellStyle name="Input 2 2 2 9 2" xfId="14868"/>
    <cellStyle name="Input 2 2 20" xfId="10487"/>
    <cellStyle name="Input 2 2 20 2" xfId="19114"/>
    <cellStyle name="Input 2 2 21" xfId="10248"/>
    <cellStyle name="Input 2 2 21 2" xfId="18875"/>
    <cellStyle name="Input 2 2 22" xfId="12472"/>
    <cellStyle name="Input 2 2 22 2" xfId="21096"/>
    <cellStyle name="Input 2 2 23" xfId="11534"/>
    <cellStyle name="Input 2 2 23 2" xfId="20159"/>
    <cellStyle name="Input 2 2 3" xfId="2183"/>
    <cellStyle name="Input 2 2 3 10" xfId="6490"/>
    <cellStyle name="Input 2 2 3 10 2" xfId="15142"/>
    <cellStyle name="Input 2 2 3 10 2 2" xfId="34988"/>
    <cellStyle name="Input 2 2 3 10 2 3" xfId="27528"/>
    <cellStyle name="Input 2 2 3 10 3" xfId="32599"/>
    <cellStyle name="Input 2 2 3 10 4" xfId="25180"/>
    <cellStyle name="Input 2 2 3 11" xfId="8255"/>
    <cellStyle name="Input 2 2 3 11 2" xfId="16893"/>
    <cellStyle name="Input 2 2 3 12" xfId="7703"/>
    <cellStyle name="Input 2 2 3 12 2" xfId="16341"/>
    <cellStyle name="Input 2 2 3 13" xfId="9464"/>
    <cellStyle name="Input 2 2 3 13 2" xfId="18092"/>
    <cellStyle name="Input 2 2 3 14" xfId="10293"/>
    <cellStyle name="Input 2 2 3 14 2" xfId="18920"/>
    <cellStyle name="Input 2 2 3 2" xfId="2184"/>
    <cellStyle name="Input 2 2 3 2 10" xfId="8254"/>
    <cellStyle name="Input 2 2 3 2 10 2" xfId="16892"/>
    <cellStyle name="Input 2 2 3 2 11" xfId="10564"/>
    <cellStyle name="Input 2 2 3 2 11 2" xfId="19191"/>
    <cellStyle name="Input 2 2 3 2 12" xfId="9091"/>
    <cellStyle name="Input 2 2 3 2 12 2" xfId="17719"/>
    <cellStyle name="Input 2 2 3 2 13" xfId="8643"/>
    <cellStyle name="Input 2 2 3 2 13 2" xfId="17271"/>
    <cellStyle name="Input 2 2 3 2 2" xfId="2185"/>
    <cellStyle name="Input 2 2 3 2 2 2" xfId="6554"/>
    <cellStyle name="Input 2 2 3 2 2 2 2" xfId="15206"/>
    <cellStyle name="Input 2 2 3 2 2 3" xfId="4666"/>
    <cellStyle name="Input 2 2 3 2 2 3 2" xfId="13327"/>
    <cellStyle name="Input 2 2 3 2 2 4" xfId="6491"/>
    <cellStyle name="Input 2 2 3 2 2 4 2" xfId="15143"/>
    <cellStyle name="Input 2 2 3 2 2 4 2 2" xfId="34989"/>
    <cellStyle name="Input 2 2 3 2 2 4 2 3" xfId="27529"/>
    <cellStyle name="Input 2 2 3 2 2 4 3" xfId="32600"/>
    <cellStyle name="Input 2 2 3 2 2 4 4" xfId="25181"/>
    <cellStyle name="Input 2 2 3 2 2 5" xfId="6586"/>
    <cellStyle name="Input 2 2 3 2 2 5 2" xfId="15238"/>
    <cellStyle name="Input 2 2 3 2 2 6" xfId="9214"/>
    <cellStyle name="Input 2 2 3 2 2 6 2" xfId="17842"/>
    <cellStyle name="Input 2 2 3 2 2 7" xfId="10383"/>
    <cellStyle name="Input 2 2 3 2 2 7 2" xfId="19010"/>
    <cellStyle name="Input 2 2 3 2 2 8" xfId="12508"/>
    <cellStyle name="Input 2 2 3 2 2 8 2" xfId="21132"/>
    <cellStyle name="Input 2 2 3 2 3" xfId="2186"/>
    <cellStyle name="Input 2 2 3 2 3 2" xfId="6555"/>
    <cellStyle name="Input 2 2 3 2 3 2 2" xfId="15207"/>
    <cellStyle name="Input 2 2 3 2 3 3" xfId="6204"/>
    <cellStyle name="Input 2 2 3 2 3 3 2" xfId="14856"/>
    <cellStyle name="Input 2 2 3 2 3 4" xfId="4782"/>
    <cellStyle name="Input 2 2 3 2 3 4 2" xfId="13443"/>
    <cellStyle name="Input 2 2 3 2 3 4 2 2" xfId="34366"/>
    <cellStyle name="Input 2 2 3 2 3 4 2 3" xfId="26911"/>
    <cellStyle name="Input 2 2 3 2 3 4 3" xfId="31977"/>
    <cellStyle name="Input 2 2 3 2 3 4 4" xfId="24563"/>
    <cellStyle name="Input 2 2 3 2 3 5" xfId="9250"/>
    <cellStyle name="Input 2 2 3 2 3 5 2" xfId="17878"/>
    <cellStyle name="Input 2 2 3 2 3 6" xfId="5061"/>
    <cellStyle name="Input 2 2 3 2 3 6 2" xfId="13720"/>
    <cellStyle name="Input 2 2 3 2 3 7" xfId="4367"/>
    <cellStyle name="Input 2 2 3 2 3 7 2" xfId="13028"/>
    <cellStyle name="Input 2 2 3 2 3 8" xfId="10185"/>
    <cellStyle name="Input 2 2 3 2 3 8 2" xfId="18812"/>
    <cellStyle name="Input 2 2 3 2 4" xfId="2187"/>
    <cellStyle name="Input 2 2 3 2 4 2" xfId="6556"/>
    <cellStyle name="Input 2 2 3 2 4 2 2" xfId="15208"/>
    <cellStyle name="Input 2 2 3 2 4 3" xfId="6203"/>
    <cellStyle name="Input 2 2 3 2 4 3 2" xfId="14855"/>
    <cellStyle name="Input 2 2 3 2 4 4" xfId="8215"/>
    <cellStyle name="Input 2 2 3 2 4 4 2" xfId="16853"/>
    <cellStyle name="Input 2 2 3 2 4 4 2 2" xfId="35654"/>
    <cellStyle name="Input 2 2 3 2 4 4 2 3" xfId="28187"/>
    <cellStyle name="Input 2 2 3 2 4 4 3" xfId="33265"/>
    <cellStyle name="Input 2 2 3 2 4 4 4" xfId="25839"/>
    <cellStyle name="Input 2 2 3 2 4 5" xfId="7846"/>
    <cellStyle name="Input 2 2 3 2 4 5 2" xfId="16484"/>
    <cellStyle name="Input 2 2 3 2 4 6" xfId="10565"/>
    <cellStyle name="Input 2 2 3 2 4 6 2" xfId="19192"/>
    <cellStyle name="Input 2 2 3 2 4 7" xfId="9090"/>
    <cellStyle name="Input 2 2 3 2 4 7 2" xfId="17718"/>
    <cellStyle name="Input 2 2 3 2 4 8" xfId="11651"/>
    <cellStyle name="Input 2 2 3 2 4 8 2" xfId="20276"/>
    <cellStyle name="Input 2 2 3 2 5" xfId="2188"/>
    <cellStyle name="Input 2 2 3 2 5 2" xfId="6557"/>
    <cellStyle name="Input 2 2 3 2 5 2 2" xfId="15209"/>
    <cellStyle name="Input 2 2 3 2 5 3" xfId="4665"/>
    <cellStyle name="Input 2 2 3 2 5 3 2" xfId="13326"/>
    <cellStyle name="Input 2 2 3 2 5 4" xfId="5335"/>
    <cellStyle name="Input 2 2 3 2 5 4 2" xfId="13994"/>
    <cellStyle name="Input 2 2 3 2 5 4 2 2" xfId="34572"/>
    <cellStyle name="Input 2 2 3 2 5 4 2 3" xfId="27115"/>
    <cellStyle name="Input 2 2 3 2 5 4 3" xfId="32181"/>
    <cellStyle name="Input 2 2 3 2 5 4 4" xfId="24767"/>
    <cellStyle name="Input 2 2 3 2 5 5" xfId="7968"/>
    <cellStyle name="Input 2 2 3 2 5 5 2" xfId="16606"/>
    <cellStyle name="Input 2 2 3 2 5 6" xfId="10566"/>
    <cellStyle name="Input 2 2 3 2 5 6 2" xfId="19193"/>
    <cellStyle name="Input 2 2 3 2 5 7" xfId="4368"/>
    <cellStyle name="Input 2 2 3 2 5 7 2" xfId="13029"/>
    <cellStyle name="Input 2 2 3 2 5 8" xfId="10677"/>
    <cellStyle name="Input 2 2 3 2 5 8 2" xfId="19303"/>
    <cellStyle name="Input 2 2 3 2 6" xfId="2189"/>
    <cellStyle name="Input 2 2 3 2 6 2" xfId="6558"/>
    <cellStyle name="Input 2 2 3 2 6 2 2" xfId="15210"/>
    <cellStyle name="Input 2 2 3 2 6 3" xfId="6202"/>
    <cellStyle name="Input 2 2 3 2 6 3 2" xfId="14854"/>
    <cellStyle name="Input 2 2 3 2 6 4" xfId="6492"/>
    <cellStyle name="Input 2 2 3 2 6 4 2" xfId="15144"/>
    <cellStyle name="Input 2 2 3 2 6 4 2 2" xfId="34990"/>
    <cellStyle name="Input 2 2 3 2 6 4 2 3" xfId="27530"/>
    <cellStyle name="Input 2 2 3 2 6 4 3" xfId="32601"/>
    <cellStyle name="Input 2 2 3 2 6 4 4" xfId="25182"/>
    <cellStyle name="Input 2 2 3 2 6 5" xfId="5220"/>
    <cellStyle name="Input 2 2 3 2 6 5 2" xfId="13879"/>
    <cellStyle name="Input 2 2 3 2 6 6" xfId="5516"/>
    <cellStyle name="Input 2 2 3 2 6 6 2" xfId="14175"/>
    <cellStyle name="Input 2 2 3 2 6 7" xfId="9019"/>
    <cellStyle name="Input 2 2 3 2 6 7 2" xfId="17647"/>
    <cellStyle name="Input 2 2 3 2 6 8" xfId="12509"/>
    <cellStyle name="Input 2 2 3 2 6 8 2" xfId="21133"/>
    <cellStyle name="Input 2 2 3 2 7" xfId="6553"/>
    <cellStyle name="Input 2 2 3 2 7 2" xfId="15205"/>
    <cellStyle name="Input 2 2 3 2 8" xfId="6205"/>
    <cellStyle name="Input 2 2 3 2 8 2" xfId="14857"/>
    <cellStyle name="Input 2 2 3 2 9" xfId="8214"/>
    <cellStyle name="Input 2 2 3 2 9 2" xfId="16852"/>
    <cellStyle name="Input 2 2 3 2 9 2 2" xfId="35653"/>
    <cellStyle name="Input 2 2 3 2 9 2 3" xfId="28186"/>
    <cellStyle name="Input 2 2 3 2 9 3" xfId="33264"/>
    <cellStyle name="Input 2 2 3 2 9 4" xfId="25838"/>
    <cellStyle name="Input 2 2 3 3" xfId="2190"/>
    <cellStyle name="Input 2 2 3 3 2" xfId="6559"/>
    <cellStyle name="Input 2 2 3 3 2 2" xfId="15211"/>
    <cellStyle name="Input 2 2 3 3 3" xfId="6201"/>
    <cellStyle name="Input 2 2 3 3 3 2" xfId="14853"/>
    <cellStyle name="Input 2 2 3 3 4" xfId="6493"/>
    <cellStyle name="Input 2 2 3 3 4 2" xfId="15145"/>
    <cellStyle name="Input 2 2 3 3 4 2 2" xfId="34991"/>
    <cellStyle name="Input 2 2 3 3 4 2 3" xfId="27531"/>
    <cellStyle name="Input 2 2 3 3 4 3" xfId="32602"/>
    <cellStyle name="Input 2 2 3 3 4 4" xfId="25183"/>
    <cellStyle name="Input 2 2 3 3 5" xfId="8879"/>
    <cellStyle name="Input 2 2 3 3 5 2" xfId="17507"/>
    <cellStyle name="Input 2 2 3 3 6" xfId="7857"/>
    <cellStyle name="Input 2 2 3 3 6 2" xfId="16495"/>
    <cellStyle name="Input 2 2 3 3 7" xfId="9089"/>
    <cellStyle name="Input 2 2 3 3 7 2" xfId="17717"/>
    <cellStyle name="Input 2 2 3 3 8" xfId="5230"/>
    <cellStyle name="Input 2 2 3 3 8 2" xfId="13889"/>
    <cellStyle name="Input 2 2 3 4" xfId="2191"/>
    <cellStyle name="Input 2 2 3 4 2" xfId="6560"/>
    <cellStyle name="Input 2 2 3 4 2 2" xfId="15212"/>
    <cellStyle name="Input 2 2 3 4 3" xfId="4664"/>
    <cellStyle name="Input 2 2 3 4 3 2" xfId="13325"/>
    <cellStyle name="Input 2 2 3 4 4" xfId="8216"/>
    <cellStyle name="Input 2 2 3 4 4 2" xfId="16854"/>
    <cellStyle name="Input 2 2 3 4 4 2 2" xfId="35655"/>
    <cellStyle name="Input 2 2 3 4 4 2 3" xfId="28188"/>
    <cellStyle name="Input 2 2 3 4 4 3" xfId="33266"/>
    <cellStyle name="Input 2 2 3 4 4 4" xfId="25840"/>
    <cellStyle name="Input 2 2 3 4 5" xfId="8878"/>
    <cellStyle name="Input 2 2 3 4 5 2" xfId="17506"/>
    <cellStyle name="Input 2 2 3 4 6" xfId="10567"/>
    <cellStyle name="Input 2 2 3 4 6 2" xfId="19194"/>
    <cellStyle name="Input 2 2 3 4 7" xfId="8037"/>
    <cellStyle name="Input 2 2 3 4 7 2" xfId="16675"/>
    <cellStyle name="Input 2 2 3 4 8" xfId="9032"/>
    <cellStyle name="Input 2 2 3 4 8 2" xfId="17660"/>
    <cellStyle name="Input 2 2 3 5" xfId="2192"/>
    <cellStyle name="Input 2 2 3 5 2" xfId="6561"/>
    <cellStyle name="Input 2 2 3 5 2 2" xfId="15213"/>
    <cellStyle name="Input 2 2 3 5 3" xfId="4663"/>
    <cellStyle name="Input 2 2 3 5 3 2" xfId="13324"/>
    <cellStyle name="Input 2 2 3 5 4" xfId="4783"/>
    <cellStyle name="Input 2 2 3 5 4 2" xfId="13444"/>
    <cellStyle name="Input 2 2 3 5 4 2 2" xfId="34367"/>
    <cellStyle name="Input 2 2 3 5 4 2 3" xfId="26912"/>
    <cellStyle name="Input 2 2 3 5 4 3" xfId="31978"/>
    <cellStyle name="Input 2 2 3 5 4 4" xfId="24564"/>
    <cellStyle name="Input 2 2 3 5 5" xfId="8880"/>
    <cellStyle name="Input 2 2 3 5 5 2" xfId="17508"/>
    <cellStyle name="Input 2 2 3 5 6" xfId="7704"/>
    <cellStyle name="Input 2 2 3 5 6 2" xfId="16342"/>
    <cellStyle name="Input 2 2 3 5 7" xfId="5246"/>
    <cellStyle name="Input 2 2 3 5 7 2" xfId="13905"/>
    <cellStyle name="Input 2 2 3 5 8" xfId="12510"/>
    <cellStyle name="Input 2 2 3 5 8 2" xfId="21134"/>
    <cellStyle name="Input 2 2 3 6" xfId="2193"/>
    <cellStyle name="Input 2 2 3 6 2" xfId="6562"/>
    <cellStyle name="Input 2 2 3 6 2 2" xfId="15214"/>
    <cellStyle name="Input 2 2 3 6 3" xfId="4662"/>
    <cellStyle name="Input 2 2 3 6 3 2" xfId="13323"/>
    <cellStyle name="Input 2 2 3 6 4" xfId="6494"/>
    <cellStyle name="Input 2 2 3 6 4 2" xfId="15146"/>
    <cellStyle name="Input 2 2 3 6 4 2 2" xfId="34992"/>
    <cellStyle name="Input 2 2 3 6 4 2 3" xfId="27532"/>
    <cellStyle name="Input 2 2 3 6 4 3" xfId="32603"/>
    <cellStyle name="Input 2 2 3 6 4 4" xfId="25184"/>
    <cellStyle name="Input 2 2 3 6 5" xfId="7967"/>
    <cellStyle name="Input 2 2 3 6 5 2" xfId="16605"/>
    <cellStyle name="Input 2 2 3 6 6" xfId="7705"/>
    <cellStyle name="Input 2 2 3 6 6 2" xfId="16343"/>
    <cellStyle name="Input 2 2 3 6 7" xfId="9088"/>
    <cellStyle name="Input 2 2 3 6 7 2" xfId="17716"/>
    <cellStyle name="Input 2 2 3 6 8" xfId="11650"/>
    <cellStyle name="Input 2 2 3 6 8 2" xfId="20275"/>
    <cellStyle name="Input 2 2 3 7" xfId="2194"/>
    <cellStyle name="Input 2 2 3 7 2" xfId="6563"/>
    <cellStyle name="Input 2 2 3 7 2 2" xfId="15215"/>
    <cellStyle name="Input 2 2 3 7 3" xfId="6200"/>
    <cellStyle name="Input 2 2 3 7 3 2" xfId="14852"/>
    <cellStyle name="Input 2 2 3 7 4" xfId="8217"/>
    <cellStyle name="Input 2 2 3 7 4 2" xfId="16855"/>
    <cellStyle name="Input 2 2 3 7 4 2 2" xfId="35656"/>
    <cellStyle name="Input 2 2 3 7 4 2 3" xfId="28189"/>
    <cellStyle name="Input 2 2 3 7 4 3" xfId="33267"/>
    <cellStyle name="Input 2 2 3 7 4 4" xfId="25841"/>
    <cellStyle name="Input 2 2 3 7 5" xfId="6585"/>
    <cellStyle name="Input 2 2 3 7 5 2" xfId="15237"/>
    <cellStyle name="Input 2 2 3 7 6" xfId="10568"/>
    <cellStyle name="Input 2 2 3 7 6 2" xfId="19195"/>
    <cellStyle name="Input 2 2 3 7 7" xfId="10384"/>
    <cellStyle name="Input 2 2 3 7 7 2" xfId="19011"/>
    <cellStyle name="Input 2 2 3 7 8" xfId="10186"/>
    <cellStyle name="Input 2 2 3 7 8 2" xfId="18813"/>
    <cellStyle name="Input 2 2 3 8" xfId="6552"/>
    <cellStyle name="Input 2 2 3 8 2" xfId="15204"/>
    <cellStyle name="Input 2 2 3 9" xfId="6206"/>
    <cellStyle name="Input 2 2 3 9 2" xfId="14858"/>
    <cellStyle name="Input 2 2 4" xfId="2195"/>
    <cellStyle name="Input 2 2 4 10" xfId="6199"/>
    <cellStyle name="Input 2 2 4 10 2" xfId="14851"/>
    <cellStyle name="Input 2 2 4 11" xfId="6495"/>
    <cellStyle name="Input 2 2 4 11 2" xfId="15147"/>
    <cellStyle name="Input 2 2 4 11 2 2" xfId="34993"/>
    <cellStyle name="Input 2 2 4 11 2 3" xfId="27533"/>
    <cellStyle name="Input 2 2 4 11 3" xfId="32604"/>
    <cellStyle name="Input 2 2 4 11 4" xfId="25185"/>
    <cellStyle name="Input 2 2 4 12" xfId="8881"/>
    <cellStyle name="Input 2 2 4 12 2" xfId="17509"/>
    <cellStyle name="Input 2 2 4 13" xfId="9213"/>
    <cellStyle name="Input 2 2 4 13 2" xfId="17841"/>
    <cellStyle name="Input 2 2 4 14" xfId="8038"/>
    <cellStyle name="Input 2 2 4 14 2" xfId="16676"/>
    <cellStyle name="Input 2 2 4 15" xfId="12511"/>
    <cellStyle name="Input 2 2 4 15 2" xfId="21135"/>
    <cellStyle name="Input 2 2 4 2" xfId="2196"/>
    <cellStyle name="Input 2 2 4 2 2" xfId="6565"/>
    <cellStyle name="Input 2 2 4 2 2 2" xfId="15217"/>
    <cellStyle name="Input 2 2 4 2 3" xfId="4661"/>
    <cellStyle name="Input 2 2 4 2 3 2" xfId="13322"/>
    <cellStyle name="Input 2 2 4 2 4" xfId="4784"/>
    <cellStyle name="Input 2 2 4 2 4 2" xfId="13445"/>
    <cellStyle name="Input 2 2 4 2 4 2 2" xfId="34368"/>
    <cellStyle name="Input 2 2 4 2 4 2 3" xfId="26913"/>
    <cellStyle name="Input 2 2 4 2 4 3" xfId="31979"/>
    <cellStyle name="Input 2 2 4 2 4 4" xfId="24565"/>
    <cellStyle name="Input 2 2 4 2 5" xfId="5354"/>
    <cellStyle name="Input 2 2 4 2 5 2" xfId="14013"/>
    <cellStyle name="Input 2 2 4 2 6" xfId="5517"/>
    <cellStyle name="Input 2 2 4 2 6 2" xfId="14176"/>
    <cellStyle name="Input 2 2 4 2 7" xfId="9087"/>
    <cellStyle name="Input 2 2 4 2 7 2" xfId="17715"/>
    <cellStyle name="Input 2 2 4 2 8" xfId="10187"/>
    <cellStyle name="Input 2 2 4 2 8 2" xfId="18814"/>
    <cellStyle name="Input 2 2 4 3" xfId="2197"/>
    <cellStyle name="Input 2 2 4 3 2" xfId="6566"/>
    <cellStyle name="Input 2 2 4 3 2 2" xfId="15218"/>
    <cellStyle name="Input 2 2 4 3 3" xfId="6198"/>
    <cellStyle name="Input 2 2 4 3 3 2" xfId="14850"/>
    <cellStyle name="Input 2 2 4 3 4" xfId="5336"/>
    <cellStyle name="Input 2 2 4 3 4 2" xfId="13995"/>
    <cellStyle name="Input 2 2 4 3 4 2 2" xfId="34573"/>
    <cellStyle name="Input 2 2 4 3 4 2 3" xfId="27116"/>
    <cellStyle name="Input 2 2 4 3 4 3" xfId="32182"/>
    <cellStyle name="Input 2 2 4 3 4 4" xfId="24768"/>
    <cellStyle name="Input 2 2 4 3 5" xfId="8883"/>
    <cellStyle name="Input 2 2 4 3 5 2" xfId="17511"/>
    <cellStyle name="Input 2 2 4 3 6" xfId="10569"/>
    <cellStyle name="Input 2 2 4 3 6 2" xfId="19196"/>
    <cellStyle name="Input 2 2 4 3 7" xfId="5247"/>
    <cellStyle name="Input 2 2 4 3 7 2" xfId="13906"/>
    <cellStyle name="Input 2 2 4 3 8" xfId="8864"/>
    <cellStyle name="Input 2 2 4 3 8 2" xfId="17492"/>
    <cellStyle name="Input 2 2 4 4" xfId="2198"/>
    <cellStyle name="Input 2 2 4 4 2" xfId="6567"/>
    <cellStyle name="Input 2 2 4 4 2 2" xfId="15219"/>
    <cellStyle name="Input 2 2 4 4 3" xfId="6197"/>
    <cellStyle name="Input 2 2 4 4 3 2" xfId="14849"/>
    <cellStyle name="Input 2 2 4 4 4" xfId="4785"/>
    <cellStyle name="Input 2 2 4 4 4 2" xfId="13446"/>
    <cellStyle name="Input 2 2 4 4 4 2 2" xfId="34369"/>
    <cellStyle name="Input 2 2 4 4 4 2 3" xfId="26914"/>
    <cellStyle name="Input 2 2 4 4 4 3" xfId="31980"/>
    <cellStyle name="Input 2 2 4 4 4 4" xfId="24566"/>
    <cellStyle name="Input 2 2 4 4 5" xfId="9251"/>
    <cellStyle name="Input 2 2 4 4 5 2" xfId="17879"/>
    <cellStyle name="Input 2 2 4 4 6" xfId="5062"/>
    <cellStyle name="Input 2 2 4 4 6 2" xfId="13721"/>
    <cellStyle name="Input 2 2 4 4 7" xfId="10385"/>
    <cellStyle name="Input 2 2 4 4 7 2" xfId="19012"/>
    <cellStyle name="Input 2 2 4 4 8" xfId="12512"/>
    <cellStyle name="Input 2 2 4 4 8 2" xfId="21136"/>
    <cellStyle name="Input 2 2 4 5" xfId="2199"/>
    <cellStyle name="Input 2 2 4 5 2" xfId="6568"/>
    <cellStyle name="Input 2 2 4 5 2 2" xfId="15220"/>
    <cellStyle name="Input 2 2 4 5 3" xfId="4660"/>
    <cellStyle name="Input 2 2 4 5 3 2" xfId="13321"/>
    <cellStyle name="Input 2 2 4 5 4" xfId="6496"/>
    <cellStyle name="Input 2 2 4 5 4 2" xfId="15148"/>
    <cellStyle name="Input 2 2 4 5 4 2 2" xfId="34994"/>
    <cellStyle name="Input 2 2 4 5 4 2 3" xfId="27534"/>
    <cellStyle name="Input 2 2 4 5 4 3" xfId="32605"/>
    <cellStyle name="Input 2 2 4 5 4 4" xfId="25186"/>
    <cellStyle name="Input 2 2 4 5 5" xfId="6584"/>
    <cellStyle name="Input 2 2 4 5 5 2" xfId="15236"/>
    <cellStyle name="Input 2 2 4 5 6" xfId="9212"/>
    <cellStyle name="Input 2 2 4 5 6 2" xfId="17840"/>
    <cellStyle name="Input 2 2 4 5 7" xfId="9086"/>
    <cellStyle name="Input 2 2 4 5 7 2" xfId="17714"/>
    <cellStyle name="Input 2 2 4 5 8" xfId="7720"/>
    <cellStyle name="Input 2 2 4 5 8 2" xfId="16358"/>
    <cellStyle name="Input 2 2 4 6" xfId="2200"/>
    <cellStyle name="Input 2 2 4 6 2" xfId="6569"/>
    <cellStyle name="Input 2 2 4 6 2 2" xfId="15221"/>
    <cellStyle name="Input 2 2 4 6 3" xfId="6196"/>
    <cellStyle name="Input 2 2 4 6 3 2" xfId="14848"/>
    <cellStyle name="Input 2 2 4 6 4" xfId="8218"/>
    <cellStyle name="Input 2 2 4 6 4 2" xfId="16856"/>
    <cellStyle name="Input 2 2 4 6 4 2 2" xfId="35657"/>
    <cellStyle name="Input 2 2 4 6 4 2 3" xfId="28190"/>
    <cellStyle name="Input 2 2 4 6 4 3" xfId="33268"/>
    <cellStyle name="Input 2 2 4 6 4 4" xfId="25842"/>
    <cellStyle name="Input 2 2 4 6 5" xfId="6583"/>
    <cellStyle name="Input 2 2 4 6 5 2" xfId="15235"/>
    <cellStyle name="Input 2 2 4 6 6" xfId="10570"/>
    <cellStyle name="Input 2 2 4 6 6 2" xfId="19197"/>
    <cellStyle name="Input 2 2 4 6 7" xfId="8042"/>
    <cellStyle name="Input 2 2 4 6 7 2" xfId="16680"/>
    <cellStyle name="Input 2 2 4 6 8" xfId="8644"/>
    <cellStyle name="Input 2 2 4 6 8 2" xfId="17272"/>
    <cellStyle name="Input 2 2 4 7" xfId="2201"/>
    <cellStyle name="Input 2 2 4 7 2" xfId="6570"/>
    <cellStyle name="Input 2 2 4 7 2 2" xfId="15222"/>
    <cellStyle name="Input 2 2 4 7 3" xfId="6195"/>
    <cellStyle name="Input 2 2 4 7 3 2" xfId="14847"/>
    <cellStyle name="Input 2 2 4 7 4" xfId="6497"/>
    <cellStyle name="Input 2 2 4 7 4 2" xfId="15149"/>
    <cellStyle name="Input 2 2 4 7 4 2 2" xfId="34995"/>
    <cellStyle name="Input 2 2 4 7 4 2 3" xfId="27535"/>
    <cellStyle name="Input 2 2 4 7 4 3" xfId="32606"/>
    <cellStyle name="Input 2 2 4 7 4 4" xfId="25187"/>
    <cellStyle name="Input 2 2 4 7 5" xfId="9252"/>
    <cellStyle name="Input 2 2 4 7 5 2" xfId="17880"/>
    <cellStyle name="Input 2 2 4 7 6" xfId="5159"/>
    <cellStyle name="Input 2 2 4 7 6 2" xfId="13818"/>
    <cellStyle name="Input 2 2 4 7 7" xfId="8043"/>
    <cellStyle name="Input 2 2 4 7 7 2" xfId="16681"/>
    <cellStyle name="Input 2 2 4 7 8" xfId="12513"/>
    <cellStyle name="Input 2 2 4 7 8 2" xfId="21137"/>
    <cellStyle name="Input 2 2 4 8" xfId="2202"/>
    <cellStyle name="Input 2 2 4 8 2" xfId="6571"/>
    <cellStyle name="Input 2 2 4 8 2 2" xfId="15223"/>
    <cellStyle name="Input 2 2 4 8 3" xfId="4659"/>
    <cellStyle name="Input 2 2 4 8 3 2" xfId="13320"/>
    <cellStyle name="Input 2 2 4 8 4" xfId="4786"/>
    <cellStyle name="Input 2 2 4 8 4 2" xfId="13447"/>
    <cellStyle name="Input 2 2 4 8 4 2 2" xfId="34370"/>
    <cellStyle name="Input 2 2 4 8 4 2 3" xfId="26915"/>
    <cellStyle name="Input 2 2 4 8 4 3" xfId="31981"/>
    <cellStyle name="Input 2 2 4 8 4 4" xfId="24567"/>
    <cellStyle name="Input 2 2 4 8 5" xfId="8253"/>
    <cellStyle name="Input 2 2 4 8 5 2" xfId="16891"/>
    <cellStyle name="Input 2 2 4 8 6" xfId="7706"/>
    <cellStyle name="Input 2 2 4 8 6 2" xfId="16344"/>
    <cellStyle name="Input 2 2 4 8 7" xfId="9085"/>
    <cellStyle name="Input 2 2 4 8 7 2" xfId="17713"/>
    <cellStyle name="Input 2 2 4 8 8" xfId="11649"/>
    <cellStyle name="Input 2 2 4 8 8 2" xfId="20274"/>
    <cellStyle name="Input 2 2 4 9" xfId="6564"/>
    <cellStyle name="Input 2 2 4 9 2" xfId="15216"/>
    <cellStyle name="Input 2 2 5" xfId="2203"/>
    <cellStyle name="Input 2 2 5 2" xfId="6572"/>
    <cellStyle name="Input 2 2 5 2 2" xfId="15224"/>
    <cellStyle name="Input 2 2 5 3" xfId="6194"/>
    <cellStyle name="Input 2 2 5 3 2" xfId="14846"/>
    <cellStyle name="Input 2 2 5 4" xfId="8219"/>
    <cellStyle name="Input 2 2 5 4 2" xfId="16857"/>
    <cellStyle name="Input 2 2 5 4 2 2" xfId="35658"/>
    <cellStyle name="Input 2 2 5 4 2 3" xfId="28191"/>
    <cellStyle name="Input 2 2 5 4 3" xfId="33269"/>
    <cellStyle name="Input 2 2 5 4 4" xfId="25843"/>
    <cellStyle name="Input 2 2 5 5" xfId="4829"/>
    <cellStyle name="Input 2 2 5 5 2" xfId="13490"/>
    <cellStyle name="Input 2 2 5 6" xfId="10571"/>
    <cellStyle name="Input 2 2 5 6 2" xfId="19198"/>
    <cellStyle name="Input 2 2 5 7" xfId="9084"/>
    <cellStyle name="Input 2 2 5 7 2" xfId="17712"/>
    <cellStyle name="Input 2 2 5 8" xfId="10188"/>
    <cellStyle name="Input 2 2 5 8 2" xfId="18815"/>
    <cellStyle name="Input 2 2 6" xfId="2204"/>
    <cellStyle name="Input 2 2 6 2" xfId="6573"/>
    <cellStyle name="Input 2 2 6 2 2" xfId="15225"/>
    <cellStyle name="Input 2 2 6 3" xfId="6193"/>
    <cellStyle name="Input 2 2 6 3 2" xfId="14845"/>
    <cellStyle name="Input 2 2 6 4" xfId="4787"/>
    <cellStyle name="Input 2 2 6 4 2" xfId="13448"/>
    <cellStyle name="Input 2 2 6 4 2 2" xfId="34371"/>
    <cellStyle name="Input 2 2 6 4 2 3" xfId="26916"/>
    <cellStyle name="Input 2 2 6 4 3" xfId="31982"/>
    <cellStyle name="Input 2 2 6 4 4" xfId="24568"/>
    <cellStyle name="Input 2 2 6 5" xfId="7845"/>
    <cellStyle name="Input 2 2 6 5 2" xfId="16483"/>
    <cellStyle name="Input 2 2 6 6" xfId="5518"/>
    <cellStyle name="Input 2 2 6 6 2" xfId="14177"/>
    <cellStyle name="Input 2 2 6 7" xfId="9083"/>
    <cellStyle name="Input 2 2 6 7 2" xfId="17711"/>
    <cellStyle name="Input 2 2 6 8" xfId="12514"/>
    <cellStyle name="Input 2 2 6 8 2" xfId="21138"/>
    <cellStyle name="Input 2 2 7" xfId="2205"/>
    <cellStyle name="Input 2 2 7 2" xfId="6574"/>
    <cellStyle name="Input 2 2 7 2 2" xfId="15226"/>
    <cellStyle name="Input 2 2 7 3" xfId="4658"/>
    <cellStyle name="Input 2 2 7 3 2" xfId="13319"/>
    <cellStyle name="Input 2 2 7 4" xfId="4788"/>
    <cellStyle name="Input 2 2 7 4 2" xfId="13449"/>
    <cellStyle name="Input 2 2 7 4 2 2" xfId="34372"/>
    <cellStyle name="Input 2 2 7 4 2 3" xfId="26917"/>
    <cellStyle name="Input 2 2 7 4 3" xfId="31983"/>
    <cellStyle name="Input 2 2 7 4 4" xfId="24569"/>
    <cellStyle name="Input 2 2 7 5" xfId="6582"/>
    <cellStyle name="Input 2 2 7 5 2" xfId="15234"/>
    <cellStyle name="Input 2 2 7 6" xfId="9211"/>
    <cellStyle name="Input 2 2 7 6 2" xfId="17839"/>
    <cellStyle name="Input 2 2 7 7" xfId="9082"/>
    <cellStyle name="Input 2 2 7 7 2" xfId="17710"/>
    <cellStyle name="Input 2 2 7 8" xfId="10338"/>
    <cellStyle name="Input 2 2 7 8 2" xfId="18965"/>
    <cellStyle name="Input 2 2 8" xfId="2206"/>
    <cellStyle name="Input 2 2 8 2" xfId="6575"/>
    <cellStyle name="Input 2 2 8 2 2" xfId="15227"/>
    <cellStyle name="Input 2 2 8 3" xfId="4657"/>
    <cellStyle name="Input 2 2 8 3 2" xfId="13318"/>
    <cellStyle name="Input 2 2 8 4" xfId="5337"/>
    <cellStyle name="Input 2 2 8 4 2" xfId="13996"/>
    <cellStyle name="Input 2 2 8 4 2 2" xfId="34574"/>
    <cellStyle name="Input 2 2 8 4 2 3" xfId="27117"/>
    <cellStyle name="Input 2 2 8 4 3" xfId="32183"/>
    <cellStyle name="Input 2 2 8 4 4" xfId="24769"/>
    <cellStyle name="Input 2 2 8 5" xfId="8252"/>
    <cellStyle name="Input 2 2 8 5 2" xfId="16890"/>
    <cellStyle name="Input 2 2 8 6" xfId="10572"/>
    <cellStyle name="Input 2 2 8 6 2" xfId="19199"/>
    <cellStyle name="Input 2 2 8 7" xfId="5248"/>
    <cellStyle name="Input 2 2 8 7 2" xfId="13907"/>
    <cellStyle name="Input 2 2 8 8" xfId="11648"/>
    <cellStyle name="Input 2 2 8 8 2" xfId="20273"/>
    <cellStyle name="Input 2 2 9" xfId="2207"/>
    <cellStyle name="Input 2 2 9 2" xfId="6576"/>
    <cellStyle name="Input 2 2 9 2 2" xfId="15228"/>
    <cellStyle name="Input 2 2 9 3" xfId="4656"/>
    <cellStyle name="Input 2 2 9 3 2" xfId="13317"/>
    <cellStyle name="Input 2 2 9 4" xfId="4790"/>
    <cellStyle name="Input 2 2 9 4 2" xfId="13451"/>
    <cellStyle name="Input 2 2 9 4 2 2" xfId="34374"/>
    <cellStyle name="Input 2 2 9 4 2 3" xfId="26919"/>
    <cellStyle name="Input 2 2 9 4 3" xfId="31985"/>
    <cellStyle name="Input 2 2 9 4 4" xfId="24571"/>
    <cellStyle name="Input 2 2 9 5" xfId="9253"/>
    <cellStyle name="Input 2 2 9 5 2" xfId="17881"/>
    <cellStyle name="Input 2 2 9 6" xfId="7707"/>
    <cellStyle name="Input 2 2 9 6 2" xfId="16345"/>
    <cellStyle name="Input 2 2 9 7" xfId="5251"/>
    <cellStyle name="Input 2 2 9 7 2" xfId="13910"/>
    <cellStyle name="Input 2 2 9 8" xfId="12515"/>
    <cellStyle name="Input 2 2 9 8 2" xfId="21139"/>
    <cellStyle name="Input 2_111226 Casing Running Cost Mapale wells" xfId="464"/>
    <cellStyle name="Input 3" xfId="465"/>
    <cellStyle name="Linked Cell 2" xfId="467"/>
    <cellStyle name="Linked Cell 2 2" xfId="468"/>
    <cellStyle name="Linked Cell 2_111226 Casing Running Cost Mapale wells" xfId="469"/>
    <cellStyle name="Linked Cell 3" xfId="470"/>
    <cellStyle name="Migliaia (0)_laroux" xfId="471"/>
    <cellStyle name="Migliaia_laroux" xfId="472"/>
    <cellStyle name="Millares [0] 2" xfId="473"/>
    <cellStyle name="Millares [0] 2 2" xfId="2208"/>
    <cellStyle name="Millares [0] 2 2 2" xfId="30369"/>
    <cellStyle name="Millares [0] 2 2 3" xfId="22970"/>
    <cellStyle name="Millares [0] 2 3" xfId="2209"/>
    <cellStyle name="Millares [0] 2 3 2" xfId="30370"/>
    <cellStyle name="Millares [0] 2 3 3" xfId="22971"/>
    <cellStyle name="Millares [0] 2 4" xfId="29293"/>
    <cellStyle name="Millares [0] 2 5" xfId="21903"/>
    <cellStyle name="Millares 2" xfId="474"/>
    <cellStyle name="Millares 2 2" xfId="475"/>
    <cellStyle name="Millares 2 2 2" xfId="2210"/>
    <cellStyle name="Millares 2 2 2 2" xfId="30371"/>
    <cellStyle name="Millares 2 2 2 3" xfId="22972"/>
    <cellStyle name="Millares 2 2 3" xfId="2211"/>
    <cellStyle name="Millares 2 2 3 2" xfId="30372"/>
    <cellStyle name="Millares 2 2 3 3" xfId="22973"/>
    <cellStyle name="Millares 2 2 4" xfId="29295"/>
    <cellStyle name="Millares 2 2 5" xfId="21905"/>
    <cellStyle name="Millares 2 3" xfId="476"/>
    <cellStyle name="Millares 2 3 2" xfId="2212"/>
    <cellStyle name="Millares 2 3 2 2" xfId="30373"/>
    <cellStyle name="Millares 2 3 2 3" xfId="22974"/>
    <cellStyle name="Millares 2 3 3" xfId="2213"/>
    <cellStyle name="Millares 2 3 3 2" xfId="30374"/>
    <cellStyle name="Millares 2 3 3 3" xfId="22975"/>
    <cellStyle name="Millares 2 3 4" xfId="29296"/>
    <cellStyle name="Millares 2 3 5" xfId="21906"/>
    <cellStyle name="Millares 2 4" xfId="477"/>
    <cellStyle name="Millares 2 4 2" xfId="2214"/>
    <cellStyle name="Millares 2 4 2 2" xfId="30375"/>
    <cellStyle name="Millares 2 4 2 3" xfId="22976"/>
    <cellStyle name="Millares 2 4 3" xfId="2215"/>
    <cellStyle name="Millares 2 4 3 2" xfId="30376"/>
    <cellStyle name="Millares 2 4 3 3" xfId="22977"/>
    <cellStyle name="Millares 2 4 4" xfId="29297"/>
    <cellStyle name="Millares 2 4 5" xfId="21907"/>
    <cellStyle name="Millares 2 5" xfId="2216"/>
    <cellStyle name="Millares 2 5 2" xfId="30377"/>
    <cellStyle name="Millares 2 5 3" xfId="22978"/>
    <cellStyle name="Millares 2 6" xfId="2217"/>
    <cellStyle name="Millares 2 6 2" xfId="30378"/>
    <cellStyle name="Millares 2 6 3" xfId="22979"/>
    <cellStyle name="Millares 2 7" xfId="29294"/>
    <cellStyle name="Millares 2 8" xfId="21904"/>
    <cellStyle name="Millares 2_Down Hole Tools" xfId="478"/>
    <cellStyle name="Millares 3" xfId="479"/>
    <cellStyle name="Millares 3 2" xfId="2218"/>
    <cellStyle name="Millares 3 2 2" xfId="30379"/>
    <cellStyle name="Millares 3 2 3" xfId="22980"/>
    <cellStyle name="Millares 3 3" xfId="2219"/>
    <cellStyle name="Millares 3 3 2" xfId="30380"/>
    <cellStyle name="Millares 3 3 3" xfId="22981"/>
    <cellStyle name="Millares 3 4" xfId="29298"/>
    <cellStyle name="Millares 3 5" xfId="21908"/>
    <cellStyle name="Millares 4" xfId="1146"/>
    <cellStyle name="Millares 4 2" xfId="5530"/>
    <cellStyle name="Millares 5" xfId="262"/>
    <cellStyle name="Millares 5 2" xfId="29163"/>
    <cellStyle name="Millares 5 3" xfId="21773"/>
    <cellStyle name="Millares 6" xfId="13024"/>
    <cellStyle name="Millares 6 2" xfId="34151"/>
    <cellStyle name="Millares 6 3" xfId="26698"/>
    <cellStyle name="Moneda 10" xfId="12601"/>
    <cellStyle name="Moneda 10 2" xfId="34140"/>
    <cellStyle name="Moneda 10 3" xfId="26691"/>
    <cellStyle name="Moneda 2" xfId="480"/>
    <cellStyle name="Moneda 2 2" xfId="481"/>
    <cellStyle name="Moneda 2 2 2" xfId="2220"/>
    <cellStyle name="Moneda 2 2 2 2" xfId="30381"/>
    <cellStyle name="Moneda 2 2 2 3" xfId="22982"/>
    <cellStyle name="Moneda 2 2 3" xfId="2221"/>
    <cellStyle name="Moneda 2 2 3 2" xfId="30382"/>
    <cellStyle name="Moneda 2 2 3 3" xfId="22983"/>
    <cellStyle name="Moneda 2 2 4" xfId="29300"/>
    <cellStyle name="Moneda 2 2 5" xfId="21910"/>
    <cellStyle name="Moneda 2 3" xfId="482"/>
    <cellStyle name="Moneda 2 3 2" xfId="2222"/>
    <cellStyle name="Moneda 2 3 2 2" xfId="30383"/>
    <cellStyle name="Moneda 2 3 2 3" xfId="22984"/>
    <cellStyle name="Moneda 2 3 3" xfId="2223"/>
    <cellStyle name="Moneda 2 3 3 2" xfId="30384"/>
    <cellStyle name="Moneda 2 3 3 3" xfId="22985"/>
    <cellStyle name="Moneda 2 3 4" xfId="29301"/>
    <cellStyle name="Moneda 2 3 5" xfId="21911"/>
    <cellStyle name="Moneda 2 4" xfId="29299"/>
    <cellStyle name="Moneda 2 5" xfId="21909"/>
    <cellStyle name="Moneda 2_AFE_DE_PautoM5_Daily_rev1" xfId="483"/>
    <cellStyle name="Moneda 3" xfId="484"/>
    <cellStyle name="Moneda 3 2" xfId="2224"/>
    <cellStyle name="Moneda 3 2 2" xfId="30385"/>
    <cellStyle name="Moneda 3 2 3" xfId="22986"/>
    <cellStyle name="Moneda 3 3" xfId="2225"/>
    <cellStyle name="Moneda 3 3 2" xfId="30386"/>
    <cellStyle name="Moneda 3 3 3" xfId="22987"/>
    <cellStyle name="Moneda 3 4" xfId="29302"/>
    <cellStyle name="Moneda 3 5" xfId="21912"/>
    <cellStyle name="Moneda 4" xfId="1144"/>
    <cellStyle name="Moneda 4 2" xfId="21651"/>
    <cellStyle name="Moneda 5" xfId="8559"/>
    <cellStyle name="Moneda 5 2" xfId="33343"/>
    <cellStyle name="Moneda 5 3" xfId="25915"/>
    <cellStyle name="Moneda 6" xfId="9735"/>
    <cellStyle name="Moneda 6 2" xfId="33528"/>
    <cellStyle name="Moneda 6 3" xfId="26093"/>
    <cellStyle name="Moneda 7" xfId="10661"/>
    <cellStyle name="Moneda 7 2" xfId="33785"/>
    <cellStyle name="Moneda 7 3" xfId="26348"/>
    <cellStyle name="Moneda 8" xfId="11169"/>
    <cellStyle name="Moneda 8 2" xfId="33857"/>
    <cellStyle name="Moneda 8 3" xfId="26417"/>
    <cellStyle name="Moneda 9" xfId="12029"/>
    <cellStyle name="Moneda 9 2" xfId="33949"/>
    <cellStyle name="Moneda 9 3" xfId="26503"/>
    <cellStyle name="Naira" xfId="485"/>
    <cellStyle name="Naira 2" xfId="2226"/>
    <cellStyle name="Naira 2 2" xfId="30387"/>
    <cellStyle name="Naira 2 3" xfId="22988"/>
    <cellStyle name="Naira 3" xfId="2227"/>
    <cellStyle name="Naira 3 2" xfId="30388"/>
    <cellStyle name="Naira 3 3" xfId="22989"/>
    <cellStyle name="Naira 4" xfId="29303"/>
    <cellStyle name="Naira 5" xfId="21913"/>
    <cellStyle name="Neutral 2" xfId="487"/>
    <cellStyle name="Neutral 2 2" xfId="488"/>
    <cellStyle name="Neutral 2_111226 Casing Running Cost Mapale wells" xfId="489"/>
    <cellStyle name="Neutral 3" xfId="490"/>
    <cellStyle name="Neutral 4" xfId="2228"/>
    <cellStyle name="Neutral 5" xfId="486"/>
    <cellStyle name="Normal" xfId="0" builtinId="0"/>
    <cellStyle name="Normal - Style1" xfId="491"/>
    <cellStyle name="Normal - Style1 2" xfId="492"/>
    <cellStyle name="Normal - Style1 2 2" xfId="2229"/>
    <cellStyle name="Normal - Style1 2 2 2" xfId="30389"/>
    <cellStyle name="Normal - Style1 2 2 3" xfId="22990"/>
    <cellStyle name="Normal - Style1 2 3" xfId="2230"/>
    <cellStyle name="Normal - Style1 2 3 2" xfId="30390"/>
    <cellStyle name="Normal - Style1 2 3 3" xfId="22991"/>
    <cellStyle name="Normal - Style1 2 4" xfId="36540"/>
    <cellStyle name="Normal - Style1 2 5" xfId="29305"/>
    <cellStyle name="Normal - Style1 2 6" xfId="21915"/>
    <cellStyle name="Normal - Style1 3" xfId="493"/>
    <cellStyle name="Normal - Style1 3 2" xfId="2231"/>
    <cellStyle name="Normal - Style1 3 2 2" xfId="30391"/>
    <cellStyle name="Normal - Style1 3 2 3" xfId="22992"/>
    <cellStyle name="Normal - Style1 3 3" xfId="2232"/>
    <cellStyle name="Normal - Style1 3 3 2" xfId="30392"/>
    <cellStyle name="Normal - Style1 3 3 3" xfId="22993"/>
    <cellStyle name="Normal - Style1 3 4" xfId="29306"/>
    <cellStyle name="Normal - Style1 3 5" xfId="21916"/>
    <cellStyle name="Normal - Style1 4" xfId="494"/>
    <cellStyle name="Normal - Style1 4 2" xfId="2233"/>
    <cellStyle name="Normal - Style1 4 2 2" xfId="30393"/>
    <cellStyle name="Normal - Style1 4 2 3" xfId="22994"/>
    <cellStyle name="Normal - Style1 4 3" xfId="2234"/>
    <cellStyle name="Normal - Style1 4 3 2" xfId="30394"/>
    <cellStyle name="Normal - Style1 4 3 3" xfId="22995"/>
    <cellStyle name="Normal - Style1 4 4" xfId="29307"/>
    <cellStyle name="Normal - Style1 4 5" xfId="21917"/>
    <cellStyle name="Normal - Style1 5" xfId="495"/>
    <cellStyle name="Normal - Style1 5 2" xfId="2235"/>
    <cellStyle name="Normal - Style1 5 2 2" xfId="30395"/>
    <cellStyle name="Normal - Style1 5 2 3" xfId="22996"/>
    <cellStyle name="Normal - Style1 5 3" xfId="2236"/>
    <cellStyle name="Normal - Style1 5 3 2" xfId="30396"/>
    <cellStyle name="Normal - Style1 5 3 3" xfId="22997"/>
    <cellStyle name="Normal - Style1 5 4" xfId="29308"/>
    <cellStyle name="Normal - Style1 5 5" xfId="21918"/>
    <cellStyle name="Normal - Style1 6" xfId="29304"/>
    <cellStyle name="Normal - Style1 7" xfId="21914"/>
    <cellStyle name="Normal - Style1_AFE x Contract" xfId="496"/>
    <cellStyle name="Normal 10" xfId="497"/>
    <cellStyle name="Normal 10 2" xfId="498"/>
    <cellStyle name="Normal 10 2 2" xfId="2237"/>
    <cellStyle name="Normal 10 2 2 2" xfId="30397"/>
    <cellStyle name="Normal 10 2 2 3" xfId="22998"/>
    <cellStyle name="Normal 10 2 3" xfId="2238"/>
    <cellStyle name="Normal 10 2 3 2" xfId="30398"/>
    <cellStyle name="Normal 10 2 3 3" xfId="22999"/>
    <cellStyle name="Normal 10 2 4" xfId="29310"/>
    <cellStyle name="Normal 10 2 5" xfId="21920"/>
    <cellStyle name="Normal 10 3" xfId="499"/>
    <cellStyle name="Normal 10 3 2" xfId="2239"/>
    <cellStyle name="Normal 10 3 2 2" xfId="30399"/>
    <cellStyle name="Normal 10 3 2 3" xfId="23000"/>
    <cellStyle name="Normal 10 3 3" xfId="2240"/>
    <cellStyle name="Normal 10 3 3 2" xfId="30400"/>
    <cellStyle name="Normal 10 3 3 3" xfId="23001"/>
    <cellStyle name="Normal 10 3 4" xfId="29311"/>
    <cellStyle name="Normal 10 3 5" xfId="21921"/>
    <cellStyle name="Normal 10 4" xfId="2241"/>
    <cellStyle name="Normal 10 4 2" xfId="30401"/>
    <cellStyle name="Normal 10 4 3" xfId="23002"/>
    <cellStyle name="Normal 10 5" xfId="2242"/>
    <cellStyle name="Normal 10 5 2" xfId="30402"/>
    <cellStyle name="Normal 10 5 3" xfId="23003"/>
    <cellStyle name="Normal 10 6" xfId="29309"/>
    <cellStyle name="Normal 10 7" xfId="21919"/>
    <cellStyle name="Normal 10_110906 COST MAPALE-1 OFFSHORE WELL V 5" xfId="500"/>
    <cellStyle name="Normal 11" xfId="501"/>
    <cellStyle name="Normal 11 2" xfId="2243"/>
    <cellStyle name="Normal 11 2 2" xfId="30403"/>
    <cellStyle name="Normal 11 2 3" xfId="23004"/>
    <cellStyle name="Normal 11 3" xfId="2244"/>
    <cellStyle name="Normal 11 3 2" xfId="30404"/>
    <cellStyle name="Normal 11 3 3" xfId="23005"/>
    <cellStyle name="Normal 11 4" xfId="29312"/>
    <cellStyle name="Normal 11 5" xfId="21922"/>
    <cellStyle name="Normal 12" xfId="502"/>
    <cellStyle name="Normal 12 2" xfId="2245"/>
    <cellStyle name="Normal 12 2 2" xfId="30405"/>
    <cellStyle name="Normal 12 2 3" xfId="23006"/>
    <cellStyle name="Normal 12 3" xfId="2246"/>
    <cellStyle name="Normal 12 3 2" xfId="30406"/>
    <cellStyle name="Normal 12 3 3" xfId="23007"/>
    <cellStyle name="Normal 12 4" xfId="29313"/>
    <cellStyle name="Normal 12 5" xfId="21923"/>
    <cellStyle name="Normal 13" xfId="503"/>
    <cellStyle name="Normal 13 2" xfId="2247"/>
    <cellStyle name="Normal 13 2 2" xfId="6616"/>
    <cellStyle name="Normal 13 3" xfId="2248"/>
    <cellStyle name="Normal 13 3 2" xfId="6617"/>
    <cellStyle name="Normal 13 4" xfId="4853"/>
    <cellStyle name="Normal 14" xfId="504"/>
    <cellStyle name="Normal 14 2" xfId="505"/>
    <cellStyle name="Normal 14 2 2" xfId="2249"/>
    <cellStyle name="Normal 14 2 2 2" xfId="30407"/>
    <cellStyle name="Normal 14 2 2 3" xfId="23008"/>
    <cellStyle name="Normal 14 2 3" xfId="2250"/>
    <cellStyle name="Normal 14 2 3 2" xfId="30408"/>
    <cellStyle name="Normal 14 2 3 3" xfId="23009"/>
    <cellStyle name="Normal 14 2 4" xfId="29315"/>
    <cellStyle name="Normal 14 2 5" xfId="21925"/>
    <cellStyle name="Normal 14 3" xfId="506"/>
    <cellStyle name="Normal 14 3 2" xfId="2251"/>
    <cellStyle name="Normal 14 3 2 2" xfId="30409"/>
    <cellStyle name="Normal 14 3 2 3" xfId="23010"/>
    <cellStyle name="Normal 14 3 3" xfId="2252"/>
    <cellStyle name="Normal 14 3 3 2" xfId="30410"/>
    <cellStyle name="Normal 14 3 3 3" xfId="23011"/>
    <cellStyle name="Normal 14 3 4" xfId="29316"/>
    <cellStyle name="Normal 14 3 5" xfId="21926"/>
    <cellStyle name="Normal 14 4" xfId="2253"/>
    <cellStyle name="Normal 14 4 2" xfId="30411"/>
    <cellStyle name="Normal 14 4 3" xfId="23012"/>
    <cellStyle name="Normal 14 5" xfId="2254"/>
    <cellStyle name="Normal 14 5 2" xfId="30412"/>
    <cellStyle name="Normal 14 5 3" xfId="23013"/>
    <cellStyle name="Normal 14 6" xfId="29314"/>
    <cellStyle name="Normal 14 7" xfId="21924"/>
    <cellStyle name="Normal 15" xfId="507"/>
    <cellStyle name="Normal 15 2" xfId="2255"/>
    <cellStyle name="Normal 15 2 2" xfId="6624"/>
    <cellStyle name="Normal 15 3" xfId="2256"/>
    <cellStyle name="Normal 15 3 2" xfId="6625"/>
    <cellStyle name="Normal 15 4" xfId="4857"/>
    <cellStyle name="Normal 16" xfId="508"/>
    <cellStyle name="Normal 16 2" xfId="1141"/>
    <cellStyle name="Normal 16 2 2" xfId="21650"/>
    <cellStyle name="Normal 17" xfId="509"/>
    <cellStyle name="Normal 17 2" xfId="2257"/>
    <cellStyle name="Normal 17 2 2" xfId="30413"/>
    <cellStyle name="Normal 17 2 3" xfId="23014"/>
    <cellStyle name="Normal 17 3" xfId="2258"/>
    <cellStyle name="Normal 17 3 2" xfId="30414"/>
    <cellStyle name="Normal 17 3 3" xfId="23015"/>
    <cellStyle name="Normal 17 4" xfId="29317"/>
    <cellStyle name="Normal 17 5" xfId="21927"/>
    <cellStyle name="Normal 18" xfId="1139"/>
    <cellStyle name="Normal 18 2" xfId="1142"/>
    <cellStyle name="Normal 18 2 2" xfId="2259"/>
    <cellStyle name="Normal 18 2 2 2" xfId="6628"/>
    <cellStyle name="Normal 18 2 3" xfId="2260"/>
    <cellStyle name="Normal 18 2 3 2" xfId="6629"/>
    <cellStyle name="Normal 18 2 4" xfId="5526"/>
    <cellStyle name="Normal 18 3" xfId="1143"/>
    <cellStyle name="Normal 18 3 2" xfId="2261"/>
    <cellStyle name="Normal 18 3 2 2" xfId="6630"/>
    <cellStyle name="Normal 18 3 3" xfId="2262"/>
    <cellStyle name="Normal 18 3 3 2" xfId="6631"/>
    <cellStyle name="Normal 18 3 4" xfId="4359"/>
    <cellStyle name="Normal 18 3 4 2" xfId="4363"/>
    <cellStyle name="Normal 18 3 4 2 2" xfId="8561"/>
    <cellStyle name="Normal 18 3 4 3" xfId="8556"/>
    <cellStyle name="Normal 18 3 5" xfId="5527"/>
    <cellStyle name="Normal 18 4" xfId="2263"/>
    <cellStyle name="Normal 18 4 2" xfId="6632"/>
    <cellStyle name="Normal 18 5" xfId="2264"/>
    <cellStyle name="Normal 18 5 2" xfId="6633"/>
    <cellStyle name="Normal 18 6" xfId="4357"/>
    <cellStyle name="Normal 18 6 2" xfId="8554"/>
    <cellStyle name="Normal 18 7" xfId="4361"/>
    <cellStyle name="Normal 18 7 2" xfId="8558"/>
    <cellStyle name="Normal 18 8" xfId="4364"/>
    <cellStyle name="Normal 18 8 2" xfId="8562"/>
    <cellStyle name="Normal 18 9" xfId="5523"/>
    <cellStyle name="Normal 19" xfId="1140"/>
    <cellStyle name="Normal 19 2" xfId="2265"/>
    <cellStyle name="Normal 19 2 2" xfId="6634"/>
    <cellStyle name="Normal 19 3" xfId="2266"/>
    <cellStyle name="Normal 19 3 2" xfId="6635"/>
    <cellStyle name="Normal 19 4" xfId="4358"/>
    <cellStyle name="Normal 19 4 2" xfId="4362"/>
    <cellStyle name="Normal 19 4 2 2" xfId="8560"/>
    <cellStyle name="Normal 19 4 3" xfId="8555"/>
    <cellStyle name="Normal 19 5" xfId="5524"/>
    <cellStyle name="Normal 2" xfId="510"/>
    <cellStyle name="Normal 2 10" xfId="511"/>
    <cellStyle name="Normal 2 10 2" xfId="2267"/>
    <cellStyle name="Normal 2 10 2 2" xfId="30415"/>
    <cellStyle name="Normal 2 10 2 3" xfId="23016"/>
    <cellStyle name="Normal 2 10 3" xfId="2268"/>
    <cellStyle name="Normal 2 10 3 2" xfId="30416"/>
    <cellStyle name="Normal 2 10 3 3" xfId="23017"/>
    <cellStyle name="Normal 2 10 4" xfId="29319"/>
    <cellStyle name="Normal 2 10 5" xfId="21929"/>
    <cellStyle name="Normal 2 11" xfId="512"/>
    <cellStyle name="Normal 2 11 2" xfId="2269"/>
    <cellStyle name="Normal 2 11 2 2" xfId="30417"/>
    <cellStyle name="Normal 2 11 2 3" xfId="23018"/>
    <cellStyle name="Normal 2 11 3" xfId="2270"/>
    <cellStyle name="Normal 2 11 3 2" xfId="30418"/>
    <cellStyle name="Normal 2 11 3 3" xfId="23019"/>
    <cellStyle name="Normal 2 11 4" xfId="29320"/>
    <cellStyle name="Normal 2 11 5" xfId="21930"/>
    <cellStyle name="Normal 2 12" xfId="513"/>
    <cellStyle name="Normal 2 12 2" xfId="2271"/>
    <cellStyle name="Normal 2 12 2 2" xfId="30419"/>
    <cellStyle name="Normal 2 12 2 3" xfId="23020"/>
    <cellStyle name="Normal 2 12 3" xfId="2272"/>
    <cellStyle name="Normal 2 12 3 2" xfId="30420"/>
    <cellStyle name="Normal 2 12 3 3" xfId="23021"/>
    <cellStyle name="Normal 2 12 4" xfId="29321"/>
    <cellStyle name="Normal 2 12 5" xfId="21931"/>
    <cellStyle name="Normal 2 13" xfId="514"/>
    <cellStyle name="Normal 2 13 2" xfId="2273"/>
    <cellStyle name="Normal 2 13 2 2" xfId="30421"/>
    <cellStyle name="Normal 2 13 2 3" xfId="23022"/>
    <cellStyle name="Normal 2 13 3" xfId="2274"/>
    <cellStyle name="Normal 2 13 3 2" xfId="30422"/>
    <cellStyle name="Normal 2 13 3 3" xfId="23023"/>
    <cellStyle name="Normal 2 13 4" xfId="29322"/>
    <cellStyle name="Normal 2 13 5" xfId="21932"/>
    <cellStyle name="Normal 2 14" xfId="515"/>
    <cellStyle name="Normal 2 14 2" xfId="2275"/>
    <cellStyle name="Normal 2 14 2 2" xfId="30423"/>
    <cellStyle name="Normal 2 14 2 3" xfId="23024"/>
    <cellStyle name="Normal 2 14 3" xfId="2276"/>
    <cellStyle name="Normal 2 14 3 2" xfId="30424"/>
    <cellStyle name="Normal 2 14 3 3" xfId="23025"/>
    <cellStyle name="Normal 2 14 4" xfId="29323"/>
    <cellStyle name="Normal 2 14 5" xfId="21933"/>
    <cellStyle name="Normal 2 15" xfId="516"/>
    <cellStyle name="Normal 2 15 2" xfId="2277"/>
    <cellStyle name="Normal 2 15 2 2" xfId="30425"/>
    <cellStyle name="Normal 2 15 2 3" xfId="23026"/>
    <cellStyle name="Normal 2 15 3" xfId="2278"/>
    <cellStyle name="Normal 2 15 3 2" xfId="30426"/>
    <cellStyle name="Normal 2 15 3 3" xfId="23027"/>
    <cellStyle name="Normal 2 15 4" xfId="29324"/>
    <cellStyle name="Normal 2 15 5" xfId="21934"/>
    <cellStyle name="Normal 2 16" xfId="517"/>
    <cellStyle name="Normal 2 16 2" xfId="2279"/>
    <cellStyle name="Normal 2 16 2 2" xfId="30427"/>
    <cellStyle name="Normal 2 16 2 3" xfId="23028"/>
    <cellStyle name="Normal 2 16 3" xfId="2280"/>
    <cellStyle name="Normal 2 16 3 2" xfId="30428"/>
    <cellStyle name="Normal 2 16 3 3" xfId="23029"/>
    <cellStyle name="Normal 2 16 4" xfId="29325"/>
    <cellStyle name="Normal 2 16 5" xfId="21935"/>
    <cellStyle name="Normal 2 17" xfId="518"/>
    <cellStyle name="Normal 2 17 2" xfId="2281"/>
    <cellStyle name="Normal 2 17 2 2" xfId="30429"/>
    <cellStyle name="Normal 2 17 2 3" xfId="23030"/>
    <cellStyle name="Normal 2 17 3" xfId="2282"/>
    <cellStyle name="Normal 2 17 3 2" xfId="30430"/>
    <cellStyle name="Normal 2 17 3 3" xfId="23031"/>
    <cellStyle name="Normal 2 17 4" xfId="29326"/>
    <cellStyle name="Normal 2 17 5" xfId="21936"/>
    <cellStyle name="Normal 2 18" xfId="519"/>
    <cellStyle name="Normal 2 18 2" xfId="2283"/>
    <cellStyle name="Normal 2 18 2 2" xfId="30431"/>
    <cellStyle name="Normal 2 18 2 3" xfId="23032"/>
    <cellStyle name="Normal 2 18 3" xfId="2284"/>
    <cellStyle name="Normal 2 18 3 2" xfId="30432"/>
    <cellStyle name="Normal 2 18 3 3" xfId="23033"/>
    <cellStyle name="Normal 2 18 4" xfId="29327"/>
    <cellStyle name="Normal 2 18 5" xfId="21937"/>
    <cellStyle name="Normal 2 19" xfId="520"/>
    <cellStyle name="Normal 2 19 2" xfId="2285"/>
    <cellStyle name="Normal 2 19 2 2" xfId="30433"/>
    <cellStyle name="Normal 2 19 2 3" xfId="23034"/>
    <cellStyle name="Normal 2 19 3" xfId="2286"/>
    <cellStyle name="Normal 2 19 3 2" xfId="30434"/>
    <cellStyle name="Normal 2 19 3 3" xfId="23035"/>
    <cellStyle name="Normal 2 19 4" xfId="29328"/>
    <cellStyle name="Normal 2 19 5" xfId="21938"/>
    <cellStyle name="Normal 2 2" xfId="521"/>
    <cellStyle name="Normal 2 2 2" xfId="2287"/>
    <cellStyle name="Normal 2 2 2 2" xfId="30435"/>
    <cellStyle name="Normal 2 2 2 3" xfId="23036"/>
    <cellStyle name="Normal 2 2 3" xfId="2288"/>
    <cellStyle name="Normal 2 2 3 2" xfId="30436"/>
    <cellStyle name="Normal 2 2 3 3" xfId="23037"/>
    <cellStyle name="Normal 2 2 4" xfId="29329"/>
    <cellStyle name="Normal 2 2 5" xfId="21939"/>
    <cellStyle name="Normal 2 20" xfId="522"/>
    <cellStyle name="Normal 2 20 2" xfId="2289"/>
    <cellStyle name="Normal 2 20 2 2" xfId="30437"/>
    <cellStyle name="Normal 2 20 2 3" xfId="23038"/>
    <cellStyle name="Normal 2 20 3" xfId="2290"/>
    <cellStyle name="Normal 2 20 3 2" xfId="30438"/>
    <cellStyle name="Normal 2 20 3 3" xfId="23039"/>
    <cellStyle name="Normal 2 20 4" xfId="29330"/>
    <cellStyle name="Normal 2 20 5" xfId="21940"/>
    <cellStyle name="Normal 2 21" xfId="523"/>
    <cellStyle name="Normal 2 21 2" xfId="2291"/>
    <cellStyle name="Normal 2 21 2 2" xfId="30439"/>
    <cellStyle name="Normal 2 21 2 3" xfId="23040"/>
    <cellStyle name="Normal 2 21 3" xfId="2292"/>
    <cellStyle name="Normal 2 21 3 2" xfId="30440"/>
    <cellStyle name="Normal 2 21 3 3" xfId="23041"/>
    <cellStyle name="Normal 2 21 4" xfId="29331"/>
    <cellStyle name="Normal 2 21 5" xfId="21941"/>
    <cellStyle name="Normal 2 22" xfId="524"/>
    <cellStyle name="Normal 2 22 2" xfId="2293"/>
    <cellStyle name="Normal 2 22 2 2" xfId="30441"/>
    <cellStyle name="Normal 2 22 2 3" xfId="23042"/>
    <cellStyle name="Normal 2 22 3" xfId="2294"/>
    <cellStyle name="Normal 2 22 3 2" xfId="30442"/>
    <cellStyle name="Normal 2 22 3 3" xfId="23043"/>
    <cellStyle name="Normal 2 22 4" xfId="29332"/>
    <cellStyle name="Normal 2 22 5" xfId="21942"/>
    <cellStyle name="Normal 2 23" xfId="525"/>
    <cellStyle name="Normal 2 23 2" xfId="2295"/>
    <cellStyle name="Normal 2 23 2 2" xfId="30443"/>
    <cellStyle name="Normal 2 23 2 3" xfId="23044"/>
    <cellStyle name="Normal 2 23 3" xfId="2296"/>
    <cellStyle name="Normal 2 23 3 2" xfId="30444"/>
    <cellStyle name="Normal 2 23 3 3" xfId="23045"/>
    <cellStyle name="Normal 2 23 4" xfId="29333"/>
    <cellStyle name="Normal 2 23 5" xfId="21943"/>
    <cellStyle name="Normal 2 24" xfId="526"/>
    <cellStyle name="Normal 2 24 2" xfId="2297"/>
    <cellStyle name="Normal 2 24 2 2" xfId="30445"/>
    <cellStyle name="Normal 2 24 2 3" xfId="23046"/>
    <cellStyle name="Normal 2 24 3" xfId="2298"/>
    <cellStyle name="Normal 2 24 3 2" xfId="30446"/>
    <cellStyle name="Normal 2 24 3 3" xfId="23047"/>
    <cellStyle name="Normal 2 24 4" xfId="29334"/>
    <cellStyle name="Normal 2 24 5" xfId="21944"/>
    <cellStyle name="Normal 2 25" xfId="527"/>
    <cellStyle name="Normal 2 25 2" xfId="2299"/>
    <cellStyle name="Normal 2 25 2 2" xfId="30447"/>
    <cellStyle name="Normal 2 25 2 3" xfId="23048"/>
    <cellStyle name="Normal 2 25 3" xfId="2300"/>
    <cellStyle name="Normal 2 25 3 2" xfId="30448"/>
    <cellStyle name="Normal 2 25 3 3" xfId="23049"/>
    <cellStyle name="Normal 2 25 4" xfId="29335"/>
    <cellStyle name="Normal 2 25 5" xfId="21945"/>
    <cellStyle name="Normal 2 26" xfId="528"/>
    <cellStyle name="Normal 2 26 2" xfId="2301"/>
    <cellStyle name="Normal 2 26 2 2" xfId="30449"/>
    <cellStyle name="Normal 2 26 2 3" xfId="23050"/>
    <cellStyle name="Normal 2 26 3" xfId="2302"/>
    <cellStyle name="Normal 2 26 3 2" xfId="30450"/>
    <cellStyle name="Normal 2 26 3 3" xfId="23051"/>
    <cellStyle name="Normal 2 26 4" xfId="29336"/>
    <cellStyle name="Normal 2 26 5" xfId="21946"/>
    <cellStyle name="Normal 2 27" xfId="529"/>
    <cellStyle name="Normal 2 27 2" xfId="2303"/>
    <cellStyle name="Normal 2 27 2 2" xfId="30451"/>
    <cellStyle name="Normal 2 27 2 3" xfId="23052"/>
    <cellStyle name="Normal 2 27 3" xfId="2304"/>
    <cellStyle name="Normal 2 27 3 2" xfId="30452"/>
    <cellStyle name="Normal 2 27 3 3" xfId="23053"/>
    <cellStyle name="Normal 2 27 4" xfId="29337"/>
    <cellStyle name="Normal 2 27 5" xfId="21947"/>
    <cellStyle name="Normal 2 28" xfId="530"/>
    <cellStyle name="Normal 2 28 2" xfId="2305"/>
    <cellStyle name="Normal 2 28 2 2" xfId="30453"/>
    <cellStyle name="Normal 2 28 2 3" xfId="23054"/>
    <cellStyle name="Normal 2 28 3" xfId="2306"/>
    <cellStyle name="Normal 2 28 3 2" xfId="30454"/>
    <cellStyle name="Normal 2 28 3 3" xfId="23055"/>
    <cellStyle name="Normal 2 28 4" xfId="29338"/>
    <cellStyle name="Normal 2 28 5" xfId="21948"/>
    <cellStyle name="Normal 2 29" xfId="531"/>
    <cellStyle name="Normal 2 29 2" xfId="2307"/>
    <cellStyle name="Normal 2 29 2 2" xfId="30455"/>
    <cellStyle name="Normal 2 29 2 3" xfId="23056"/>
    <cellStyle name="Normal 2 29 3" xfId="2308"/>
    <cellStyle name="Normal 2 29 3 2" xfId="30456"/>
    <cellStyle name="Normal 2 29 3 3" xfId="23057"/>
    <cellStyle name="Normal 2 29 4" xfId="29339"/>
    <cellStyle name="Normal 2 29 5" xfId="21949"/>
    <cellStyle name="Normal 2 3" xfId="532"/>
    <cellStyle name="Normal 2 3 2" xfId="2309"/>
    <cellStyle name="Normal 2 3 2 2" xfId="30457"/>
    <cellStyle name="Normal 2 3 2 3" xfId="23058"/>
    <cellStyle name="Normal 2 3 3" xfId="2310"/>
    <cellStyle name="Normal 2 3 3 2" xfId="30458"/>
    <cellStyle name="Normal 2 3 3 3" xfId="23059"/>
    <cellStyle name="Normal 2 3 4" xfId="29340"/>
    <cellStyle name="Normal 2 3 5" xfId="21950"/>
    <cellStyle name="Normal 2 30" xfId="533"/>
    <cellStyle name="Normal 2 31" xfId="534"/>
    <cellStyle name="Normal 2 31 2" xfId="2311"/>
    <cellStyle name="Normal 2 31 2 2" xfId="30459"/>
    <cellStyle name="Normal 2 31 2 3" xfId="23060"/>
    <cellStyle name="Normal 2 31 3" xfId="2312"/>
    <cellStyle name="Normal 2 31 3 2" xfId="30460"/>
    <cellStyle name="Normal 2 31 3 3" xfId="23061"/>
    <cellStyle name="Normal 2 31 4" xfId="29341"/>
    <cellStyle name="Normal 2 31 5" xfId="21951"/>
    <cellStyle name="Normal 2 32" xfId="2313"/>
    <cellStyle name="Normal 2 32 2" xfId="30461"/>
    <cellStyle name="Normal 2 32 3" xfId="23062"/>
    <cellStyle name="Normal 2 33" xfId="2314"/>
    <cellStyle name="Normal 2 33 2" xfId="30462"/>
    <cellStyle name="Normal 2 33 3" xfId="23063"/>
    <cellStyle name="Normal 2 34" xfId="29318"/>
    <cellStyle name="Normal 2 35" xfId="21928"/>
    <cellStyle name="Normal 2 4" xfId="535"/>
    <cellStyle name="Normal 2 4 10" xfId="21952"/>
    <cellStyle name="Normal 2 4 2" xfId="536"/>
    <cellStyle name="Normal 2 4 2 2" xfId="2315"/>
    <cellStyle name="Normal 2 4 2 2 2" xfId="30463"/>
    <cellStyle name="Normal 2 4 2 2 3" xfId="23064"/>
    <cellStyle name="Normal 2 4 2 3" xfId="2316"/>
    <cellStyle name="Normal 2 4 2 3 2" xfId="30464"/>
    <cellStyle name="Normal 2 4 2 3 3" xfId="23065"/>
    <cellStyle name="Normal 2 4 2 4" xfId="29343"/>
    <cellStyle name="Normal 2 4 2 5" xfId="21953"/>
    <cellStyle name="Normal 2 4 3" xfId="537"/>
    <cellStyle name="Normal 2 4 3 2" xfId="2317"/>
    <cellStyle name="Normal 2 4 3 2 2" xfId="30465"/>
    <cellStyle name="Normal 2 4 3 2 3" xfId="23066"/>
    <cellStyle name="Normal 2 4 3 3" xfId="2318"/>
    <cellStyle name="Normal 2 4 3 3 2" xfId="30466"/>
    <cellStyle name="Normal 2 4 3 3 3" xfId="23067"/>
    <cellStyle name="Normal 2 4 3 4" xfId="29344"/>
    <cellStyle name="Normal 2 4 3 5" xfId="21954"/>
    <cellStyle name="Normal 2 4 4" xfId="538"/>
    <cellStyle name="Normal 2 4 4 2" xfId="2319"/>
    <cellStyle name="Normal 2 4 4 2 2" xfId="30467"/>
    <cellStyle name="Normal 2 4 4 2 3" xfId="23068"/>
    <cellStyle name="Normal 2 4 4 3" xfId="2320"/>
    <cellStyle name="Normal 2 4 4 3 2" xfId="30468"/>
    <cellStyle name="Normal 2 4 4 3 3" xfId="23069"/>
    <cellStyle name="Normal 2 4 4 4" xfId="29345"/>
    <cellStyle name="Normal 2 4 4 5" xfId="21955"/>
    <cellStyle name="Normal 2 4 5" xfId="539"/>
    <cellStyle name="Normal 2 4 5 2" xfId="2321"/>
    <cellStyle name="Normal 2 4 5 2 2" xfId="30469"/>
    <cellStyle name="Normal 2 4 5 2 3" xfId="23070"/>
    <cellStyle name="Normal 2 4 5 3" xfId="2322"/>
    <cellStyle name="Normal 2 4 5 3 2" xfId="30470"/>
    <cellStyle name="Normal 2 4 5 3 3" xfId="23071"/>
    <cellStyle name="Normal 2 4 5 4" xfId="29346"/>
    <cellStyle name="Normal 2 4 5 5" xfId="21956"/>
    <cellStyle name="Normal 2 4 6" xfId="540"/>
    <cellStyle name="Normal 2 4 6 2" xfId="2323"/>
    <cellStyle name="Normal 2 4 6 2 2" xfId="30471"/>
    <cellStyle name="Normal 2 4 6 2 3" xfId="23072"/>
    <cellStyle name="Normal 2 4 6 3" xfId="2324"/>
    <cellStyle name="Normal 2 4 6 3 2" xfId="30472"/>
    <cellStyle name="Normal 2 4 6 3 3" xfId="23073"/>
    <cellStyle name="Normal 2 4 6 4" xfId="29347"/>
    <cellStyle name="Normal 2 4 6 5" xfId="21957"/>
    <cellStyle name="Normal 2 4 7" xfId="2325"/>
    <cellStyle name="Normal 2 4 7 2" xfId="30473"/>
    <cellStyle name="Normal 2 4 7 3" xfId="23074"/>
    <cellStyle name="Normal 2 4 8" xfId="2326"/>
    <cellStyle name="Normal 2 4 8 2" xfId="30474"/>
    <cellStyle name="Normal 2 4 8 3" xfId="23075"/>
    <cellStyle name="Normal 2 4 9" xfId="29342"/>
    <cellStyle name="Normal 2 5" xfId="541"/>
    <cellStyle name="Normal 2 5 2" xfId="2327"/>
    <cellStyle name="Normal 2 5 2 2" xfId="30475"/>
    <cellStyle name="Normal 2 5 2 3" xfId="23076"/>
    <cellStyle name="Normal 2 5 3" xfId="2328"/>
    <cellStyle name="Normal 2 5 3 2" xfId="30476"/>
    <cellStyle name="Normal 2 5 3 3" xfId="23077"/>
    <cellStyle name="Normal 2 5 4" xfId="29348"/>
    <cellStyle name="Normal 2 5 5" xfId="21958"/>
    <cellStyle name="Normal 2 6" xfId="542"/>
    <cellStyle name="Normal 2 6 2" xfId="2329"/>
    <cellStyle name="Normal 2 6 2 2" xfId="30477"/>
    <cellStyle name="Normal 2 6 2 3" xfId="23078"/>
    <cellStyle name="Normal 2 6 3" xfId="2330"/>
    <cellStyle name="Normal 2 6 3 2" xfId="30478"/>
    <cellStyle name="Normal 2 6 3 3" xfId="23079"/>
    <cellStyle name="Normal 2 6 4" xfId="29349"/>
    <cellStyle name="Normal 2 6 5" xfId="21959"/>
    <cellStyle name="Normal 2 7" xfId="543"/>
    <cellStyle name="Normal 2 7 2" xfId="2331"/>
    <cellStyle name="Normal 2 7 2 2" xfId="30479"/>
    <cellStyle name="Normal 2 7 2 3" xfId="23080"/>
    <cellStyle name="Normal 2 7 3" xfId="2332"/>
    <cellStyle name="Normal 2 7 3 2" xfId="30480"/>
    <cellStyle name="Normal 2 7 3 3" xfId="23081"/>
    <cellStyle name="Normal 2 7 4" xfId="29350"/>
    <cellStyle name="Normal 2 7 5" xfId="21960"/>
    <cellStyle name="Normal 2 8" xfId="544"/>
    <cellStyle name="Normal 2 8 2" xfId="2333"/>
    <cellStyle name="Normal 2 8 2 2" xfId="30481"/>
    <cellStyle name="Normal 2 8 2 3" xfId="23082"/>
    <cellStyle name="Normal 2 8 3" xfId="2334"/>
    <cellStyle name="Normal 2 8 3 2" xfId="30482"/>
    <cellStyle name="Normal 2 8 3 3" xfId="23083"/>
    <cellStyle name="Normal 2 8 4" xfId="29351"/>
    <cellStyle name="Normal 2 8 5" xfId="21961"/>
    <cellStyle name="Normal 2 9" xfId="545"/>
    <cellStyle name="Normal 2 9 2" xfId="2335"/>
    <cellStyle name="Normal 2 9 2 2" xfId="30483"/>
    <cellStyle name="Normal 2 9 2 3" xfId="23084"/>
    <cellStyle name="Normal 2 9 3" xfId="2336"/>
    <cellStyle name="Normal 2 9 3 2" xfId="30484"/>
    <cellStyle name="Normal 2 9 3 3" xfId="23085"/>
    <cellStyle name="Normal 2 9 4" xfId="29352"/>
    <cellStyle name="Normal 2 9 5" xfId="21962"/>
    <cellStyle name="Normal 2_110906 COST MAPALE-1 OFFSHORE WELL V 5" xfId="546"/>
    <cellStyle name="Normal 20" xfId="1145"/>
    <cellStyle name="Normal 20 2" xfId="5529"/>
    <cellStyle name="Normal 21" xfId="2337"/>
    <cellStyle name="Normal 21 2" xfId="30485"/>
    <cellStyle name="Normal 21 3" xfId="23086"/>
    <cellStyle name="Normal 22" xfId="1148"/>
    <cellStyle name="Normal 22 2" xfId="29858"/>
    <cellStyle name="Normal 22 3" xfId="22466"/>
    <cellStyle name="Normal 23" xfId="2338"/>
    <cellStyle name="Normal 23 2" xfId="30486"/>
    <cellStyle name="Normal 23 3" xfId="23087"/>
    <cellStyle name="Normal 24" xfId="1147"/>
    <cellStyle name="Normal 24 2" xfId="29857"/>
    <cellStyle name="Normal 24 3" xfId="22465"/>
    <cellStyle name="Normal 25" xfId="1149"/>
    <cellStyle name="Normal 25 2" xfId="29859"/>
    <cellStyle name="Normal 25 3" xfId="22467"/>
    <cellStyle name="Normal 26" xfId="1152"/>
    <cellStyle name="Normal 26 2" xfId="29862"/>
    <cellStyle name="Normal 26 3" xfId="22470"/>
    <cellStyle name="Normal 27" xfId="1151"/>
    <cellStyle name="Normal 27 2" xfId="29861"/>
    <cellStyle name="Normal 27 3" xfId="22469"/>
    <cellStyle name="Normal 28" xfId="1153"/>
    <cellStyle name="Normal 28 2" xfId="29863"/>
    <cellStyle name="Normal 28 3" xfId="22471"/>
    <cellStyle name="Normal 29" xfId="1150"/>
    <cellStyle name="Normal 29 2" xfId="29860"/>
    <cellStyle name="Normal 29 3" xfId="22468"/>
    <cellStyle name="Normal 3" xfId="547"/>
    <cellStyle name="Normal 3 2" xfId="548"/>
    <cellStyle name="Normal 3 2 2" xfId="2339"/>
    <cellStyle name="Normal 3 2 2 2" xfId="30487"/>
    <cellStyle name="Normal 3 2 2 3" xfId="23088"/>
    <cellStyle name="Normal 3 2 3" xfId="2340"/>
    <cellStyle name="Normal 3 2 3 2" xfId="30488"/>
    <cellStyle name="Normal 3 2 3 3" xfId="23089"/>
    <cellStyle name="Normal 3 2 4" xfId="29354"/>
    <cellStyle name="Normal 3 2 5" xfId="21964"/>
    <cellStyle name="Normal 3 3" xfId="2341"/>
    <cellStyle name="Normal 3 3 2" xfId="30489"/>
    <cellStyle name="Normal 3 3 3" xfId="23090"/>
    <cellStyle name="Normal 3 4" xfId="2342"/>
    <cellStyle name="Normal 3 4 2" xfId="30490"/>
    <cellStyle name="Normal 3 4 3" xfId="23091"/>
    <cellStyle name="Normal 3 5" xfId="29353"/>
    <cellStyle name="Normal 3 6" xfId="21963"/>
    <cellStyle name="Normal 3_111226 Casing Running Cost Mapale wells" xfId="549"/>
    <cellStyle name="Normal 30" xfId="2343"/>
    <cellStyle name="Normal 30 2" xfId="30491"/>
    <cellStyle name="Normal 30 3" xfId="23092"/>
    <cellStyle name="Normal 31" xfId="2344"/>
    <cellStyle name="Normal 31 2" xfId="30492"/>
    <cellStyle name="Normal 31 3" xfId="23093"/>
    <cellStyle name="Normal 32" xfId="2345"/>
    <cellStyle name="Normal 32 2" xfId="30493"/>
    <cellStyle name="Normal 32 3" xfId="23094"/>
    <cellStyle name="Normal 33" xfId="2346"/>
    <cellStyle name="Normal 33 2" xfId="30494"/>
    <cellStyle name="Normal 33 3" xfId="23095"/>
    <cellStyle name="Normal 34" xfId="2347"/>
    <cellStyle name="Normal 34 2" xfId="30495"/>
    <cellStyle name="Normal 34 3" xfId="23096"/>
    <cellStyle name="Normal 35" xfId="2348"/>
    <cellStyle name="Normal 35 2" xfId="30496"/>
    <cellStyle name="Normal 35 3" xfId="23097"/>
    <cellStyle name="Normal 36" xfId="2349"/>
    <cellStyle name="Normal 36 2" xfId="30497"/>
    <cellStyle name="Normal 36 3" xfId="23098"/>
    <cellStyle name="Normal 37" xfId="2350"/>
    <cellStyle name="Normal 37 2" xfId="30498"/>
    <cellStyle name="Normal 37 3" xfId="23099"/>
    <cellStyle name="Normal 38" xfId="2351"/>
    <cellStyle name="Normal 38 2" xfId="30499"/>
    <cellStyle name="Normal 38 3" xfId="23100"/>
    <cellStyle name="Normal 39" xfId="2352"/>
    <cellStyle name="Normal 39 2" xfId="30500"/>
    <cellStyle name="Normal 39 3" xfId="23101"/>
    <cellStyle name="Normal 4" xfId="550"/>
    <cellStyle name="Normal 4 2" xfId="2353"/>
    <cellStyle name="Normal 4 2 2" xfId="30501"/>
    <cellStyle name="Normal 4 2 3" xfId="23102"/>
    <cellStyle name="Normal 4 3" xfId="2354"/>
    <cellStyle name="Normal 4 3 2" xfId="30502"/>
    <cellStyle name="Normal 4 3 3" xfId="23103"/>
    <cellStyle name="Normal 4 4" xfId="29355"/>
    <cellStyle name="Normal 4 5" xfId="21965"/>
    <cellStyle name="Normal 40" xfId="2355"/>
    <cellStyle name="Normal 40 2" xfId="30503"/>
    <cellStyle name="Normal 40 3" xfId="23104"/>
    <cellStyle name="Normal 41" xfId="2356"/>
    <cellStyle name="Normal 41 2" xfId="30504"/>
    <cellStyle name="Normal 41 3" xfId="23105"/>
    <cellStyle name="Normal 42" xfId="2357"/>
    <cellStyle name="Normal 42 2" xfId="30505"/>
    <cellStyle name="Normal 42 3" xfId="23106"/>
    <cellStyle name="Normal 43" xfId="2358"/>
    <cellStyle name="Normal 43 2" xfId="30506"/>
    <cellStyle name="Normal 43 3" xfId="23107"/>
    <cellStyle name="Normal 44" xfId="2359"/>
    <cellStyle name="Normal 44 2" xfId="30507"/>
    <cellStyle name="Normal 44 3" xfId="23108"/>
    <cellStyle name="Normal 45" xfId="2360"/>
    <cellStyle name="Normal 45 2" xfId="30508"/>
    <cellStyle name="Normal 45 3" xfId="23109"/>
    <cellStyle name="Normal 46" xfId="4356"/>
    <cellStyle name="Normal 46 2" xfId="8553"/>
    <cellStyle name="Normal 47" xfId="4360"/>
    <cellStyle name="Normal 47 2" xfId="8557"/>
    <cellStyle name="Normal 48" xfId="1"/>
    <cellStyle name="Normal 49" xfId="1137"/>
    <cellStyle name="Normal 5" xfId="551"/>
    <cellStyle name="Normal 5 2" xfId="552"/>
    <cellStyle name="Normal 5 3" xfId="2361"/>
    <cellStyle name="Normal 5 3 2" xfId="30509"/>
    <cellStyle name="Normal 5 3 3" xfId="23110"/>
    <cellStyle name="Normal 5 4" xfId="2362"/>
    <cellStyle name="Normal 5 4 2" xfId="30510"/>
    <cellStyle name="Normal 5 4 3" xfId="23111"/>
    <cellStyle name="Normal 5 5" xfId="29356"/>
    <cellStyle name="Normal 5 6" xfId="21966"/>
    <cellStyle name="Normal 5_Completion" xfId="553"/>
    <cellStyle name="Normal 50" xfId="21648"/>
    <cellStyle name="Normal 51" xfId="21647"/>
    <cellStyle name="Normal 51 2" xfId="36539"/>
    <cellStyle name="Normal 51 3" xfId="29040"/>
    <cellStyle name="Normal 52" xfId="21649"/>
    <cellStyle name="Normal 53" xfId="21652"/>
    <cellStyle name="Normal 6" xfId="554"/>
    <cellStyle name="Normal 6 2" xfId="2363"/>
    <cellStyle name="Normal 6 2 2" xfId="30511"/>
    <cellStyle name="Normal 6 2 3" xfId="23112"/>
    <cellStyle name="Normal 6 3" xfId="2364"/>
    <cellStyle name="Normal 6 3 2" xfId="30512"/>
    <cellStyle name="Normal 6 3 3" xfId="23113"/>
    <cellStyle name="Normal 6 4" xfId="29357"/>
    <cellStyle name="Normal 6 5" xfId="21967"/>
    <cellStyle name="Normal 7" xfId="555"/>
    <cellStyle name="Normal 7 10" xfId="556"/>
    <cellStyle name="Normal 7 10 2" xfId="2365"/>
    <cellStyle name="Normal 7 10 2 2" xfId="30513"/>
    <cellStyle name="Normal 7 10 2 3" xfId="23114"/>
    <cellStyle name="Normal 7 10 3" xfId="2366"/>
    <cellStyle name="Normal 7 10 3 2" xfId="30514"/>
    <cellStyle name="Normal 7 10 3 3" xfId="23115"/>
    <cellStyle name="Normal 7 10 4" xfId="29359"/>
    <cellStyle name="Normal 7 10 5" xfId="21969"/>
    <cellStyle name="Normal 7 11" xfId="557"/>
    <cellStyle name="Normal 7 11 2" xfId="2367"/>
    <cellStyle name="Normal 7 11 2 2" xfId="30515"/>
    <cellStyle name="Normal 7 11 2 3" xfId="23116"/>
    <cellStyle name="Normal 7 11 3" xfId="2368"/>
    <cellStyle name="Normal 7 11 3 2" xfId="30516"/>
    <cellStyle name="Normal 7 11 3 3" xfId="23117"/>
    <cellStyle name="Normal 7 11 4" xfId="29360"/>
    <cellStyle name="Normal 7 11 5" xfId="21970"/>
    <cellStyle name="Normal 7 12" xfId="558"/>
    <cellStyle name="Normal 7 12 2" xfId="2369"/>
    <cellStyle name="Normal 7 12 2 2" xfId="30517"/>
    <cellStyle name="Normal 7 12 2 3" xfId="23118"/>
    <cellStyle name="Normal 7 12 3" xfId="2370"/>
    <cellStyle name="Normal 7 12 3 2" xfId="30518"/>
    <cellStyle name="Normal 7 12 3 3" xfId="23119"/>
    <cellStyle name="Normal 7 12 4" xfId="29361"/>
    <cellStyle name="Normal 7 12 5" xfId="21971"/>
    <cellStyle name="Normal 7 13" xfId="559"/>
    <cellStyle name="Normal 7 13 2" xfId="2371"/>
    <cellStyle name="Normal 7 13 2 2" xfId="30519"/>
    <cellStyle name="Normal 7 13 2 3" xfId="23120"/>
    <cellStyle name="Normal 7 13 3" xfId="2372"/>
    <cellStyle name="Normal 7 13 3 2" xfId="30520"/>
    <cellStyle name="Normal 7 13 3 3" xfId="23121"/>
    <cellStyle name="Normal 7 13 4" xfId="29362"/>
    <cellStyle name="Normal 7 13 5" xfId="21972"/>
    <cellStyle name="Normal 7 14" xfId="560"/>
    <cellStyle name="Normal 7 14 2" xfId="2373"/>
    <cellStyle name="Normal 7 14 2 2" xfId="30521"/>
    <cellStyle name="Normal 7 14 2 3" xfId="23122"/>
    <cellStyle name="Normal 7 14 3" xfId="2374"/>
    <cellStyle name="Normal 7 14 3 2" xfId="30522"/>
    <cellStyle name="Normal 7 14 3 3" xfId="23123"/>
    <cellStyle name="Normal 7 14 4" xfId="29363"/>
    <cellStyle name="Normal 7 14 5" xfId="21973"/>
    <cellStyle name="Normal 7 15" xfId="561"/>
    <cellStyle name="Normal 7 15 2" xfId="2375"/>
    <cellStyle name="Normal 7 15 2 2" xfId="30523"/>
    <cellStyle name="Normal 7 15 2 3" xfId="23124"/>
    <cellStyle name="Normal 7 15 3" xfId="2376"/>
    <cellStyle name="Normal 7 15 3 2" xfId="30524"/>
    <cellStyle name="Normal 7 15 3 3" xfId="23125"/>
    <cellStyle name="Normal 7 15 4" xfId="29364"/>
    <cellStyle name="Normal 7 15 5" xfId="21974"/>
    <cellStyle name="Normal 7 16" xfId="562"/>
    <cellStyle name="Normal 7 16 2" xfId="2377"/>
    <cellStyle name="Normal 7 16 2 2" xfId="30525"/>
    <cellStyle name="Normal 7 16 2 3" xfId="23126"/>
    <cellStyle name="Normal 7 16 3" xfId="2378"/>
    <cellStyle name="Normal 7 16 3 2" xfId="30526"/>
    <cellStyle name="Normal 7 16 3 3" xfId="23127"/>
    <cellStyle name="Normal 7 16 4" xfId="29365"/>
    <cellStyle name="Normal 7 16 5" xfId="21975"/>
    <cellStyle name="Normal 7 17" xfId="563"/>
    <cellStyle name="Normal 7 17 2" xfId="2379"/>
    <cellStyle name="Normal 7 17 2 2" xfId="30527"/>
    <cellStyle name="Normal 7 17 2 3" xfId="23128"/>
    <cellStyle name="Normal 7 17 3" xfId="2380"/>
    <cellStyle name="Normal 7 17 3 2" xfId="30528"/>
    <cellStyle name="Normal 7 17 3 3" xfId="23129"/>
    <cellStyle name="Normal 7 17 4" xfId="29366"/>
    <cellStyle name="Normal 7 17 5" xfId="21976"/>
    <cellStyle name="Normal 7 18" xfId="564"/>
    <cellStyle name="Normal 7 18 2" xfId="2381"/>
    <cellStyle name="Normal 7 18 2 2" xfId="30529"/>
    <cellStyle name="Normal 7 18 2 3" xfId="23130"/>
    <cellStyle name="Normal 7 18 3" xfId="2382"/>
    <cellStyle name="Normal 7 18 3 2" xfId="30530"/>
    <cellStyle name="Normal 7 18 3 3" xfId="23131"/>
    <cellStyle name="Normal 7 18 4" xfId="29367"/>
    <cellStyle name="Normal 7 18 5" xfId="21977"/>
    <cellStyle name="Normal 7 19" xfId="565"/>
    <cellStyle name="Normal 7 19 2" xfId="2383"/>
    <cellStyle name="Normal 7 19 2 2" xfId="30531"/>
    <cellStyle name="Normal 7 19 2 3" xfId="23132"/>
    <cellStyle name="Normal 7 19 3" xfId="2384"/>
    <cellStyle name="Normal 7 19 3 2" xfId="30532"/>
    <cellStyle name="Normal 7 19 3 3" xfId="23133"/>
    <cellStyle name="Normal 7 19 4" xfId="29368"/>
    <cellStyle name="Normal 7 19 5" xfId="21978"/>
    <cellStyle name="Normal 7 2" xfId="566"/>
    <cellStyle name="Normal 7 2 2" xfId="2385"/>
    <cellStyle name="Normal 7 2 2 2" xfId="30533"/>
    <cellStyle name="Normal 7 2 2 3" xfId="23134"/>
    <cellStyle name="Normal 7 2 3" xfId="2386"/>
    <cellStyle name="Normal 7 2 3 2" xfId="30534"/>
    <cellStyle name="Normal 7 2 3 3" xfId="23135"/>
    <cellStyle name="Normal 7 2 4" xfId="29369"/>
    <cellStyle name="Normal 7 2 5" xfId="21979"/>
    <cellStyle name="Normal 7 20" xfId="567"/>
    <cellStyle name="Normal 7 20 2" xfId="2387"/>
    <cellStyle name="Normal 7 20 2 2" xfId="30535"/>
    <cellStyle name="Normal 7 20 2 3" xfId="23136"/>
    <cellStyle name="Normal 7 20 3" xfId="2388"/>
    <cellStyle name="Normal 7 20 3 2" xfId="30536"/>
    <cellStyle name="Normal 7 20 3 3" xfId="23137"/>
    <cellStyle name="Normal 7 20 4" xfId="29370"/>
    <cellStyle name="Normal 7 20 5" xfId="21980"/>
    <cellStyle name="Normal 7 21" xfId="568"/>
    <cellStyle name="Normal 7 21 2" xfId="2389"/>
    <cellStyle name="Normal 7 21 2 2" xfId="30537"/>
    <cellStyle name="Normal 7 21 2 3" xfId="23138"/>
    <cellStyle name="Normal 7 21 3" xfId="2390"/>
    <cellStyle name="Normal 7 21 3 2" xfId="30538"/>
    <cellStyle name="Normal 7 21 3 3" xfId="23139"/>
    <cellStyle name="Normal 7 21 4" xfId="29371"/>
    <cellStyle name="Normal 7 21 5" xfId="21981"/>
    <cellStyle name="Normal 7 22" xfId="2391"/>
    <cellStyle name="Normal 7 22 2" xfId="30539"/>
    <cellStyle name="Normal 7 22 3" xfId="23140"/>
    <cellStyle name="Normal 7 23" xfId="2392"/>
    <cellStyle name="Normal 7 23 2" xfId="30540"/>
    <cellStyle name="Normal 7 23 3" xfId="23141"/>
    <cellStyle name="Normal 7 24" xfId="29358"/>
    <cellStyle name="Normal 7 25" xfId="21968"/>
    <cellStyle name="Normal 7 3" xfId="569"/>
    <cellStyle name="Normal 7 3 2" xfId="2393"/>
    <cellStyle name="Normal 7 3 2 2" xfId="30541"/>
    <cellStyle name="Normal 7 3 2 3" xfId="23142"/>
    <cellStyle name="Normal 7 3 3" xfId="2394"/>
    <cellStyle name="Normal 7 3 3 2" xfId="30542"/>
    <cellStyle name="Normal 7 3 3 3" xfId="23143"/>
    <cellStyle name="Normal 7 3 4" xfId="29372"/>
    <cellStyle name="Normal 7 3 5" xfId="21982"/>
    <cellStyle name="Normal 7 4" xfId="570"/>
    <cellStyle name="Normal 7 4 2" xfId="2395"/>
    <cellStyle name="Normal 7 4 2 2" xfId="30543"/>
    <cellStyle name="Normal 7 4 2 3" xfId="23144"/>
    <cellStyle name="Normal 7 4 3" xfId="2396"/>
    <cellStyle name="Normal 7 4 3 2" xfId="30544"/>
    <cellStyle name="Normal 7 4 3 3" xfId="23145"/>
    <cellStyle name="Normal 7 4 4" xfId="29373"/>
    <cellStyle name="Normal 7 4 5" xfId="21983"/>
    <cellStyle name="Normal 7 5" xfId="571"/>
    <cellStyle name="Normal 7 5 2" xfId="2397"/>
    <cellStyle name="Normal 7 5 2 2" xfId="30545"/>
    <cellStyle name="Normal 7 5 2 3" xfId="23146"/>
    <cellStyle name="Normal 7 5 3" xfId="2398"/>
    <cellStyle name="Normal 7 5 3 2" xfId="30546"/>
    <cellStyle name="Normal 7 5 3 3" xfId="23147"/>
    <cellStyle name="Normal 7 5 4" xfId="29374"/>
    <cellStyle name="Normal 7 5 5" xfId="21984"/>
    <cellStyle name="Normal 7 6" xfId="572"/>
    <cellStyle name="Normal 7 6 2" xfId="2399"/>
    <cellStyle name="Normal 7 6 2 2" xfId="30547"/>
    <cellStyle name="Normal 7 6 2 3" xfId="23148"/>
    <cellStyle name="Normal 7 6 3" xfId="2400"/>
    <cellStyle name="Normal 7 6 3 2" xfId="30548"/>
    <cellStyle name="Normal 7 6 3 3" xfId="23149"/>
    <cellStyle name="Normal 7 6 4" xfId="29375"/>
    <cellStyle name="Normal 7 6 5" xfId="21985"/>
    <cellStyle name="Normal 7 7" xfId="573"/>
    <cellStyle name="Normal 7 7 2" xfId="2401"/>
    <cellStyle name="Normal 7 7 2 2" xfId="30549"/>
    <cellStyle name="Normal 7 7 2 3" xfId="23150"/>
    <cellStyle name="Normal 7 7 3" xfId="2402"/>
    <cellStyle name="Normal 7 7 3 2" xfId="30550"/>
    <cellStyle name="Normal 7 7 3 3" xfId="23151"/>
    <cellStyle name="Normal 7 7 4" xfId="29376"/>
    <cellStyle name="Normal 7 7 5" xfId="21986"/>
    <cellStyle name="Normal 7 8" xfId="574"/>
    <cellStyle name="Normal 7 8 2" xfId="2403"/>
    <cellStyle name="Normal 7 8 2 2" xfId="30551"/>
    <cellStyle name="Normal 7 8 2 3" xfId="23152"/>
    <cellStyle name="Normal 7 8 3" xfId="2404"/>
    <cellStyle name="Normal 7 8 3 2" xfId="30552"/>
    <cellStyle name="Normal 7 8 3 3" xfId="23153"/>
    <cellStyle name="Normal 7 8 4" xfId="29377"/>
    <cellStyle name="Normal 7 8 5" xfId="21987"/>
    <cellStyle name="Normal 7 9" xfId="575"/>
    <cellStyle name="Normal 7 9 2" xfId="2405"/>
    <cellStyle name="Normal 7 9 2 2" xfId="30553"/>
    <cellStyle name="Normal 7 9 2 3" xfId="23154"/>
    <cellStyle name="Normal 7 9 3" xfId="2406"/>
    <cellStyle name="Normal 7 9 3 2" xfId="30554"/>
    <cellStyle name="Normal 7 9 3 3" xfId="23155"/>
    <cellStyle name="Normal 7 9 4" xfId="29378"/>
    <cellStyle name="Normal 7 9 5" xfId="21988"/>
    <cellStyle name="Normal 7_110906 COST MAPALE-1 OFFSHORE WELL V 5" xfId="576"/>
    <cellStyle name="Normal 8" xfId="577"/>
    <cellStyle name="Normal 8 2" xfId="2407"/>
    <cellStyle name="Normal 8 2 2" xfId="30555"/>
    <cellStyle name="Normal 8 2 3" xfId="23156"/>
    <cellStyle name="Normal 8 3" xfId="2408"/>
    <cellStyle name="Normal 8 3 2" xfId="30556"/>
    <cellStyle name="Normal 8 3 3" xfId="23157"/>
    <cellStyle name="Normal 8 4" xfId="29379"/>
    <cellStyle name="Normal 8 5" xfId="21989"/>
    <cellStyle name="Normal 9" xfId="578"/>
    <cellStyle name="Normal6" xfId="579"/>
    <cellStyle name="Normal6Red" xfId="580"/>
    <cellStyle name="Normale_laroux" xfId="581"/>
    <cellStyle name="Notas 10" xfId="2409"/>
    <cellStyle name="Notas 10 10" xfId="23158"/>
    <cellStyle name="Notas 10 2" xfId="6772"/>
    <cellStyle name="Notas 10 2 2" xfId="15412"/>
    <cellStyle name="Notas 10 2 2 2" xfId="35063"/>
    <cellStyle name="Notas 10 2 2 3" xfId="27602"/>
    <cellStyle name="Notas 10 2 3" xfId="32675"/>
    <cellStyle name="Notas 10 2 4" xfId="25254"/>
    <cellStyle name="Notas 10 3" xfId="4581"/>
    <cellStyle name="Notas 10 3 2" xfId="13242"/>
    <cellStyle name="Notas 10 3 2 2" xfId="34252"/>
    <cellStyle name="Notas 10 3 2 3" xfId="26798"/>
    <cellStyle name="Notas 10 3 3" xfId="31863"/>
    <cellStyle name="Notas 10 3 4" xfId="24450"/>
    <cellStyle name="Notas 10 4" xfId="6729"/>
    <cellStyle name="Notas 10 4 2" xfId="15369"/>
    <cellStyle name="Notas 10 4 2 2" xfId="35020"/>
    <cellStyle name="Notas 10 4 2 3" xfId="27559"/>
    <cellStyle name="Notas 10 4 3" xfId="32632"/>
    <cellStyle name="Notas 10 4 4" xfId="25211"/>
    <cellStyle name="Notas 10 5" xfId="4793"/>
    <cellStyle name="Notas 10 5 2" xfId="13454"/>
    <cellStyle name="Notas 10 5 2 2" xfId="34377"/>
    <cellStyle name="Notas 10 5 2 3" xfId="26922"/>
    <cellStyle name="Notas 10 5 3" xfId="31988"/>
    <cellStyle name="Notas 10 5 4" xfId="24574"/>
    <cellStyle name="Notas 10 6" xfId="9864"/>
    <cellStyle name="Notas 10 6 2" xfId="18491"/>
    <cellStyle name="Notas 10 6 2 2" xfId="35926"/>
    <cellStyle name="Notas 10 6 2 3" xfId="28443"/>
    <cellStyle name="Notas 10 6 3" xfId="33533"/>
    <cellStyle name="Notas 10 6 4" xfId="26097"/>
    <cellStyle name="Notas 10 7" xfId="9458"/>
    <cellStyle name="Notas 10 7 2" xfId="18086"/>
    <cellStyle name="Notas 10 7 2 2" xfId="35912"/>
    <cellStyle name="Notas 10 7 2 3" xfId="28435"/>
    <cellStyle name="Notas 10 7 3" xfId="33520"/>
    <cellStyle name="Notas 10 7 4" xfId="26088"/>
    <cellStyle name="Notas 10 8" xfId="12153"/>
    <cellStyle name="Notas 10 8 2" xfId="20777"/>
    <cellStyle name="Notas 10 8 2 2" xfId="36342"/>
    <cellStyle name="Notas 10 8 2 3" xfId="28847"/>
    <cellStyle name="Notas 10 8 3" xfId="33951"/>
    <cellStyle name="Notas 10 8 4" xfId="26504"/>
    <cellStyle name="Notas 10 9" xfId="30557"/>
    <cellStyle name="Notas 11" xfId="2410"/>
    <cellStyle name="Notas 11 10" xfId="23159"/>
    <cellStyle name="Notas 11 2" xfId="6773"/>
    <cellStyle name="Notas 11 2 2" xfId="15413"/>
    <cellStyle name="Notas 11 2 2 2" xfId="35064"/>
    <cellStyle name="Notas 11 2 2 3" xfId="27603"/>
    <cellStyle name="Notas 11 2 3" xfId="32676"/>
    <cellStyle name="Notas 11 2 4" xfId="25255"/>
    <cellStyle name="Notas 11 3" xfId="5901"/>
    <cellStyle name="Notas 11 3 2" xfId="14553"/>
    <cellStyle name="Notas 11 3 2 2" xfId="34835"/>
    <cellStyle name="Notas 11 3 2 3" xfId="27377"/>
    <cellStyle name="Notas 11 3 3" xfId="32443"/>
    <cellStyle name="Notas 11 3 4" xfId="25029"/>
    <cellStyle name="Notas 11 4" xfId="4904"/>
    <cellStyle name="Notas 11 4 2" xfId="13563"/>
    <cellStyle name="Notas 11 4 2 2" xfId="34384"/>
    <cellStyle name="Notas 11 4 2 3" xfId="26928"/>
    <cellStyle name="Notas 11 4 3" xfId="31994"/>
    <cellStyle name="Notas 11 4 4" xfId="24580"/>
    <cellStyle name="Notas 11 5" xfId="4792"/>
    <cellStyle name="Notas 11 5 2" xfId="13453"/>
    <cellStyle name="Notas 11 5 2 2" xfId="34376"/>
    <cellStyle name="Notas 11 5 2 3" xfId="26921"/>
    <cellStyle name="Notas 11 5 3" xfId="31987"/>
    <cellStyle name="Notas 11 5 4" xfId="24573"/>
    <cellStyle name="Notas 11 6" xfId="9865"/>
    <cellStyle name="Notas 11 6 2" xfId="18492"/>
    <cellStyle name="Notas 11 6 2 2" xfId="35927"/>
    <cellStyle name="Notas 11 6 2 3" xfId="28444"/>
    <cellStyle name="Notas 11 6 3" xfId="33534"/>
    <cellStyle name="Notas 11 6 4" xfId="26098"/>
    <cellStyle name="Notas 11 7" xfId="4587"/>
    <cellStyle name="Notas 11 7 2" xfId="13248"/>
    <cellStyle name="Notas 11 7 2 2" xfId="34253"/>
    <cellStyle name="Notas 11 7 2 3" xfId="26799"/>
    <cellStyle name="Notas 11 7 3" xfId="31864"/>
    <cellStyle name="Notas 11 7 4" xfId="24451"/>
    <cellStyle name="Notas 11 8" xfId="12154"/>
    <cellStyle name="Notas 11 8 2" xfId="20778"/>
    <cellStyle name="Notas 11 8 2 2" xfId="36343"/>
    <cellStyle name="Notas 11 8 2 3" xfId="28848"/>
    <cellStyle name="Notas 11 8 3" xfId="33952"/>
    <cellStyle name="Notas 11 8 4" xfId="26505"/>
    <cellStyle name="Notas 11 9" xfId="30558"/>
    <cellStyle name="Notas 12" xfId="2411"/>
    <cellStyle name="Notas 12 10" xfId="23160"/>
    <cellStyle name="Notas 12 2" xfId="6774"/>
    <cellStyle name="Notas 12 2 2" xfId="15414"/>
    <cellStyle name="Notas 12 2 2 2" xfId="35065"/>
    <cellStyle name="Notas 12 2 2 3" xfId="27604"/>
    <cellStyle name="Notas 12 2 3" xfId="32677"/>
    <cellStyle name="Notas 12 2 4" xfId="25256"/>
    <cellStyle name="Notas 12 3" xfId="5900"/>
    <cellStyle name="Notas 12 3 2" xfId="14552"/>
    <cellStyle name="Notas 12 3 2 2" xfId="34834"/>
    <cellStyle name="Notas 12 3 2 3" xfId="27376"/>
    <cellStyle name="Notas 12 3 3" xfId="32442"/>
    <cellStyle name="Notas 12 3 4" xfId="25028"/>
    <cellStyle name="Notas 12 4" xfId="6730"/>
    <cellStyle name="Notas 12 4 2" xfId="15370"/>
    <cellStyle name="Notas 12 4 2 2" xfId="35021"/>
    <cellStyle name="Notas 12 4 2 3" xfId="27560"/>
    <cellStyle name="Notas 12 4 3" xfId="32633"/>
    <cellStyle name="Notas 12 4 4" xfId="25212"/>
    <cellStyle name="Notas 12 5" xfId="7830"/>
    <cellStyle name="Notas 12 5 2" xfId="16468"/>
    <cellStyle name="Notas 12 5 2 2" xfId="35494"/>
    <cellStyle name="Notas 12 5 2 3" xfId="28029"/>
    <cellStyle name="Notas 12 5 3" xfId="33106"/>
    <cellStyle name="Notas 12 5 4" xfId="25681"/>
    <cellStyle name="Notas 12 6" xfId="9866"/>
    <cellStyle name="Notas 12 6 2" xfId="18493"/>
    <cellStyle name="Notas 12 6 2 2" xfId="35928"/>
    <cellStyle name="Notas 12 6 2 3" xfId="28445"/>
    <cellStyle name="Notas 12 6 3" xfId="33535"/>
    <cellStyle name="Notas 12 6 4" xfId="26099"/>
    <cellStyle name="Notas 12 7" xfId="10396"/>
    <cellStyle name="Notas 12 7 2" xfId="19023"/>
    <cellStyle name="Notas 12 7 2 2" xfId="36083"/>
    <cellStyle name="Notas 12 7 2 3" xfId="28599"/>
    <cellStyle name="Notas 12 7 3" xfId="33690"/>
    <cellStyle name="Notas 12 7 4" xfId="26253"/>
    <cellStyle name="Notas 12 8" xfId="12155"/>
    <cellStyle name="Notas 12 8 2" xfId="20779"/>
    <cellStyle name="Notas 12 8 2 2" xfId="36344"/>
    <cellStyle name="Notas 12 8 2 3" xfId="28849"/>
    <cellStyle name="Notas 12 8 3" xfId="33953"/>
    <cellStyle name="Notas 12 8 4" xfId="26506"/>
    <cellStyle name="Notas 12 9" xfId="30559"/>
    <cellStyle name="Notas 13" xfId="2412"/>
    <cellStyle name="Notas 13 10" xfId="23161"/>
    <cellStyle name="Notas 13 2" xfId="6775"/>
    <cellStyle name="Notas 13 2 2" xfId="15415"/>
    <cellStyle name="Notas 13 2 2 2" xfId="35066"/>
    <cellStyle name="Notas 13 2 2 3" xfId="27605"/>
    <cellStyle name="Notas 13 2 3" xfId="32678"/>
    <cellStyle name="Notas 13 2 4" xfId="25257"/>
    <cellStyle name="Notas 13 3" xfId="5899"/>
    <cellStyle name="Notas 13 3 2" xfId="14551"/>
    <cellStyle name="Notas 13 3 2 2" xfId="34833"/>
    <cellStyle name="Notas 13 3 2 3" xfId="27375"/>
    <cellStyle name="Notas 13 3 3" xfId="32441"/>
    <cellStyle name="Notas 13 3 4" xfId="25027"/>
    <cellStyle name="Notas 13 4" xfId="8272"/>
    <cellStyle name="Notas 13 4 2" xfId="16910"/>
    <cellStyle name="Notas 13 4 2 2" xfId="35671"/>
    <cellStyle name="Notas 13 4 2 3" xfId="28203"/>
    <cellStyle name="Notas 13 4 3" xfId="33281"/>
    <cellStyle name="Notas 13 4 4" xfId="25855"/>
    <cellStyle name="Notas 13 5" xfId="9299"/>
    <cellStyle name="Notas 13 5 2" xfId="17927"/>
    <cellStyle name="Notas 13 5 2 2" xfId="35833"/>
    <cellStyle name="Notas 13 5 2 3" xfId="28358"/>
    <cellStyle name="Notas 13 5 3" xfId="33443"/>
    <cellStyle name="Notas 13 5 4" xfId="26011"/>
    <cellStyle name="Notas 13 6" xfId="10579"/>
    <cellStyle name="Notas 13 6 2" xfId="19206"/>
    <cellStyle name="Notas 13 6 2 2" xfId="36124"/>
    <cellStyle name="Notas 13 6 2 3" xfId="28640"/>
    <cellStyle name="Notas 13 6 3" xfId="33731"/>
    <cellStyle name="Notas 13 6 4" xfId="26294"/>
    <cellStyle name="Notas 13 7" xfId="4588"/>
    <cellStyle name="Notas 13 7 2" xfId="13249"/>
    <cellStyle name="Notas 13 7 2 2" xfId="34254"/>
    <cellStyle name="Notas 13 7 2 3" xfId="26800"/>
    <cellStyle name="Notas 13 7 3" xfId="31865"/>
    <cellStyle name="Notas 13 7 4" xfId="24452"/>
    <cellStyle name="Notas 13 8" xfId="12156"/>
    <cellStyle name="Notas 13 8 2" xfId="20780"/>
    <cellStyle name="Notas 13 8 2 2" xfId="36345"/>
    <cellStyle name="Notas 13 8 2 3" xfId="28850"/>
    <cellStyle name="Notas 13 8 3" xfId="33954"/>
    <cellStyle name="Notas 13 8 4" xfId="26507"/>
    <cellStyle name="Notas 13 9" xfId="30560"/>
    <cellStyle name="Notas 14" xfId="2413"/>
    <cellStyle name="Notas 14 10" xfId="23162"/>
    <cellStyle name="Notas 14 2" xfId="6776"/>
    <cellStyle name="Notas 14 2 2" xfId="15416"/>
    <cellStyle name="Notas 14 2 2 2" xfId="35067"/>
    <cellStyle name="Notas 14 2 2 3" xfId="27606"/>
    <cellStyle name="Notas 14 2 3" xfId="32679"/>
    <cellStyle name="Notas 14 2 4" xfId="25258"/>
    <cellStyle name="Notas 14 3" xfId="5898"/>
    <cellStyle name="Notas 14 3 2" xfId="14550"/>
    <cellStyle name="Notas 14 3 2 2" xfId="34832"/>
    <cellStyle name="Notas 14 3 2 3" xfId="27374"/>
    <cellStyle name="Notas 14 3 3" xfId="32440"/>
    <cellStyle name="Notas 14 3 4" xfId="25026"/>
    <cellStyle name="Notas 14 4" xfId="5365"/>
    <cellStyle name="Notas 14 4 2" xfId="14024"/>
    <cellStyle name="Notas 14 4 2 2" xfId="34580"/>
    <cellStyle name="Notas 14 4 2 3" xfId="27123"/>
    <cellStyle name="Notas 14 4 3" xfId="32189"/>
    <cellStyle name="Notas 14 4 4" xfId="24775"/>
    <cellStyle name="Notas 14 5" xfId="8220"/>
    <cellStyle name="Notas 14 5 2" xfId="16858"/>
    <cellStyle name="Notas 14 5 2 2" xfId="35659"/>
    <cellStyle name="Notas 14 5 2 3" xfId="28192"/>
    <cellStyle name="Notas 14 5 3" xfId="33270"/>
    <cellStyle name="Notas 14 5 4" xfId="25844"/>
    <cellStyle name="Notas 14 6" xfId="10580"/>
    <cellStyle name="Notas 14 6 2" xfId="19207"/>
    <cellStyle name="Notas 14 6 2 2" xfId="36125"/>
    <cellStyle name="Notas 14 6 2 3" xfId="28641"/>
    <cellStyle name="Notas 14 6 3" xfId="33732"/>
    <cellStyle name="Notas 14 6 4" xfId="26295"/>
    <cellStyle name="Notas 14 7" xfId="8057"/>
    <cellStyle name="Notas 14 7 2" xfId="16695"/>
    <cellStyle name="Notas 14 7 2 2" xfId="35556"/>
    <cellStyle name="Notas 14 7 2 3" xfId="28089"/>
    <cellStyle name="Notas 14 7 3" xfId="33167"/>
    <cellStyle name="Notas 14 7 4" xfId="25741"/>
    <cellStyle name="Notas 14 8" xfId="12520"/>
    <cellStyle name="Notas 14 8 2" xfId="21144"/>
    <cellStyle name="Notas 14 8 2 2" xfId="36475"/>
    <cellStyle name="Notas 14 8 2 3" xfId="28980"/>
    <cellStyle name="Notas 14 8 3" xfId="34086"/>
    <cellStyle name="Notas 14 8 4" xfId="26637"/>
    <cellStyle name="Notas 14 9" xfId="30561"/>
    <cellStyle name="Notas 15" xfId="2414"/>
    <cellStyle name="Notas 15 10" xfId="23163"/>
    <cellStyle name="Notas 15 2" xfId="6777"/>
    <cellStyle name="Notas 15 2 2" xfId="15417"/>
    <cellStyle name="Notas 15 2 2 2" xfId="35068"/>
    <cellStyle name="Notas 15 2 2 3" xfId="27607"/>
    <cellStyle name="Notas 15 2 3" xfId="32680"/>
    <cellStyle name="Notas 15 2 4" xfId="25259"/>
    <cellStyle name="Notas 15 3" xfId="5897"/>
    <cellStyle name="Notas 15 3 2" xfId="14549"/>
    <cellStyle name="Notas 15 3 2 2" xfId="34831"/>
    <cellStyle name="Notas 15 3 2 3" xfId="27373"/>
    <cellStyle name="Notas 15 3 3" xfId="32439"/>
    <cellStyle name="Notas 15 3 4" xfId="25025"/>
    <cellStyle name="Notas 15 4" xfId="8273"/>
    <cellStyle name="Notas 15 4 2" xfId="16911"/>
    <cellStyle name="Notas 15 4 2 2" xfId="35672"/>
    <cellStyle name="Notas 15 4 2 3" xfId="28204"/>
    <cellStyle name="Notas 15 4 3" xfId="33282"/>
    <cellStyle name="Notas 15 4 4" xfId="25856"/>
    <cellStyle name="Notas 15 5" xfId="4791"/>
    <cellStyle name="Notas 15 5 2" xfId="13452"/>
    <cellStyle name="Notas 15 5 2 2" xfId="34375"/>
    <cellStyle name="Notas 15 5 2 3" xfId="26920"/>
    <cellStyle name="Notas 15 5 3" xfId="31986"/>
    <cellStyle name="Notas 15 5 4" xfId="24572"/>
    <cellStyle name="Notas 15 6" xfId="10581"/>
    <cellStyle name="Notas 15 6 2" xfId="19208"/>
    <cellStyle name="Notas 15 6 2 2" xfId="36126"/>
    <cellStyle name="Notas 15 6 2 3" xfId="28642"/>
    <cellStyle name="Notas 15 6 3" xfId="33733"/>
    <cellStyle name="Notas 15 6 4" xfId="26296"/>
    <cellStyle name="Notas 15 7" xfId="7915"/>
    <cellStyle name="Notas 15 7 2" xfId="16553"/>
    <cellStyle name="Notas 15 7 2 2" xfId="35519"/>
    <cellStyle name="Notas 15 7 2 3" xfId="28053"/>
    <cellStyle name="Notas 15 7 3" xfId="33130"/>
    <cellStyle name="Notas 15 7 4" xfId="25705"/>
    <cellStyle name="Notas 15 8" xfId="12521"/>
    <cellStyle name="Notas 15 8 2" xfId="21145"/>
    <cellStyle name="Notas 15 8 2 2" xfId="36476"/>
    <cellStyle name="Notas 15 8 2 3" xfId="28981"/>
    <cellStyle name="Notas 15 8 3" xfId="34087"/>
    <cellStyle name="Notas 15 8 4" xfId="26638"/>
    <cellStyle name="Notas 15 9" xfId="30562"/>
    <cellStyle name="Notas 16" xfId="2415"/>
    <cellStyle name="Notas 16 10" xfId="23164"/>
    <cellStyle name="Notas 16 2" xfId="6778"/>
    <cellStyle name="Notas 16 2 2" xfId="15418"/>
    <cellStyle name="Notas 16 2 2 2" xfId="35069"/>
    <cellStyle name="Notas 16 2 2 3" xfId="27608"/>
    <cellStyle name="Notas 16 2 3" xfId="32681"/>
    <cellStyle name="Notas 16 2 4" xfId="25260"/>
    <cellStyle name="Notas 16 3" xfId="5896"/>
    <cellStyle name="Notas 16 3 2" xfId="14548"/>
    <cellStyle name="Notas 16 3 2 2" xfId="34830"/>
    <cellStyle name="Notas 16 3 2 3" xfId="27372"/>
    <cellStyle name="Notas 16 3 3" xfId="32438"/>
    <cellStyle name="Notas 16 3 4" xfId="25024"/>
    <cellStyle name="Notas 16 4" xfId="6731"/>
    <cellStyle name="Notas 16 4 2" xfId="15371"/>
    <cellStyle name="Notas 16 4 2 2" xfId="35022"/>
    <cellStyle name="Notas 16 4 2 3" xfId="27561"/>
    <cellStyle name="Notas 16 4 3" xfId="32634"/>
    <cellStyle name="Notas 16 4 4" xfId="25213"/>
    <cellStyle name="Notas 16 5" xfId="9300"/>
    <cellStyle name="Notas 16 5 2" xfId="17928"/>
    <cellStyle name="Notas 16 5 2 2" xfId="35834"/>
    <cellStyle name="Notas 16 5 2 3" xfId="28359"/>
    <cellStyle name="Notas 16 5 3" xfId="33444"/>
    <cellStyle name="Notas 16 5 4" xfId="26012"/>
    <cellStyle name="Notas 16 6" xfId="9867"/>
    <cellStyle name="Notas 16 6 2" xfId="18494"/>
    <cellStyle name="Notas 16 6 2 2" xfId="35929"/>
    <cellStyle name="Notas 16 6 2 3" xfId="28446"/>
    <cellStyle name="Notas 16 6 3" xfId="33536"/>
    <cellStyle name="Notas 16 6 4" xfId="26100"/>
    <cellStyle name="Notas 16 7" xfId="10907"/>
    <cellStyle name="Notas 16 7 2" xfId="19533"/>
    <cellStyle name="Notas 16 7 2 2" xfId="36245"/>
    <cellStyle name="Notas 16 7 2 3" xfId="28759"/>
    <cellStyle name="Notas 16 7 3" xfId="33851"/>
    <cellStyle name="Notas 16 7 4" xfId="26414"/>
    <cellStyle name="Notas 16 8" xfId="12522"/>
    <cellStyle name="Notas 16 8 2" xfId="21146"/>
    <cellStyle name="Notas 16 8 2 2" xfId="36477"/>
    <cellStyle name="Notas 16 8 2 3" xfId="28982"/>
    <cellStyle name="Notas 16 8 3" xfId="34088"/>
    <cellStyle name="Notas 16 8 4" xfId="26639"/>
    <cellStyle name="Notas 16 9" xfId="30563"/>
    <cellStyle name="Notas 17" xfId="2416"/>
    <cellStyle name="Notas 17 10" xfId="23165"/>
    <cellStyle name="Notas 17 2" xfId="6779"/>
    <cellStyle name="Notas 17 2 2" xfId="15419"/>
    <cellStyle name="Notas 17 2 2 2" xfId="35070"/>
    <cellStyle name="Notas 17 2 2 3" xfId="27609"/>
    <cellStyle name="Notas 17 2 3" xfId="32682"/>
    <cellStyle name="Notas 17 2 4" xfId="25261"/>
    <cellStyle name="Notas 17 3" xfId="4580"/>
    <cellStyle name="Notas 17 3 2" xfId="13241"/>
    <cellStyle name="Notas 17 3 2 2" xfId="34251"/>
    <cellStyle name="Notas 17 3 2 3" xfId="26797"/>
    <cellStyle name="Notas 17 3 3" xfId="31862"/>
    <cellStyle name="Notas 17 3 4" xfId="24449"/>
    <cellStyle name="Notas 17 4" xfId="4905"/>
    <cellStyle name="Notas 17 4 2" xfId="13564"/>
    <cellStyle name="Notas 17 4 2 2" xfId="34385"/>
    <cellStyle name="Notas 17 4 2 3" xfId="26929"/>
    <cellStyle name="Notas 17 4 3" xfId="31995"/>
    <cellStyle name="Notas 17 4 4" xfId="24581"/>
    <cellStyle name="Notas 17 5" xfId="7782"/>
    <cellStyle name="Notas 17 5 2" xfId="16420"/>
    <cellStyle name="Notas 17 5 2 2" xfId="35466"/>
    <cellStyle name="Notas 17 5 2 3" xfId="28002"/>
    <cellStyle name="Notas 17 5 3" xfId="33079"/>
    <cellStyle name="Notas 17 5 4" xfId="25654"/>
    <cellStyle name="Notas 17 6" xfId="9868"/>
    <cellStyle name="Notas 17 6 2" xfId="18495"/>
    <cellStyle name="Notas 17 6 2 2" xfId="35930"/>
    <cellStyle name="Notas 17 6 2 3" xfId="28447"/>
    <cellStyle name="Notas 17 6 3" xfId="33537"/>
    <cellStyle name="Notas 17 6 4" xfId="26101"/>
    <cellStyle name="Notas 17 7" xfId="10205"/>
    <cellStyle name="Notas 17 7 2" xfId="18832"/>
    <cellStyle name="Notas 17 7 2 2" xfId="36056"/>
    <cellStyle name="Notas 17 7 2 3" xfId="28572"/>
    <cellStyle name="Notas 17 7 3" xfId="33663"/>
    <cellStyle name="Notas 17 7 4" xfId="26226"/>
    <cellStyle name="Notas 17 8" xfId="12157"/>
    <cellStyle name="Notas 17 8 2" xfId="20781"/>
    <cellStyle name="Notas 17 8 2 2" xfId="36346"/>
    <cellStyle name="Notas 17 8 2 3" xfId="28851"/>
    <cellStyle name="Notas 17 8 3" xfId="33955"/>
    <cellStyle name="Notas 17 8 4" xfId="26508"/>
    <cellStyle name="Notas 17 9" xfId="30564"/>
    <cellStyle name="Notas 18" xfId="2417"/>
    <cellStyle name="Notas 18 10" xfId="23166"/>
    <cellStyle name="Notas 18 2" xfId="6780"/>
    <cellStyle name="Notas 18 2 2" xfId="15420"/>
    <cellStyle name="Notas 18 2 2 2" xfId="35071"/>
    <cellStyle name="Notas 18 2 2 3" xfId="27610"/>
    <cellStyle name="Notas 18 2 3" xfId="32683"/>
    <cellStyle name="Notas 18 2 4" xfId="25262"/>
    <cellStyle name="Notas 18 3" xfId="5895"/>
    <cellStyle name="Notas 18 3 2" xfId="14547"/>
    <cellStyle name="Notas 18 3 2 2" xfId="34829"/>
    <cellStyle name="Notas 18 3 2 3" xfId="27371"/>
    <cellStyle name="Notas 18 3 3" xfId="32437"/>
    <cellStyle name="Notas 18 3 4" xfId="25023"/>
    <cellStyle name="Notas 18 4" xfId="6732"/>
    <cellStyle name="Notas 18 4 2" xfId="15372"/>
    <cellStyle name="Notas 18 4 2 2" xfId="35023"/>
    <cellStyle name="Notas 18 4 2 3" xfId="27562"/>
    <cellStyle name="Notas 18 4 3" xfId="32635"/>
    <cellStyle name="Notas 18 4 4" xfId="25214"/>
    <cellStyle name="Notas 18 5" xfId="7829"/>
    <cellStyle name="Notas 18 5 2" xfId="16467"/>
    <cellStyle name="Notas 18 5 2 2" xfId="35493"/>
    <cellStyle name="Notas 18 5 2 3" xfId="28028"/>
    <cellStyle name="Notas 18 5 3" xfId="33105"/>
    <cellStyle name="Notas 18 5 4" xfId="25680"/>
    <cellStyle name="Notas 18 6" xfId="9869"/>
    <cellStyle name="Notas 18 6 2" xfId="18496"/>
    <cellStyle name="Notas 18 6 2 2" xfId="35931"/>
    <cellStyle name="Notas 18 6 2 3" xfId="28448"/>
    <cellStyle name="Notas 18 6 3" xfId="33538"/>
    <cellStyle name="Notas 18 6 4" xfId="26102"/>
    <cellStyle name="Notas 18 7" xfId="10906"/>
    <cellStyle name="Notas 18 7 2" xfId="19532"/>
    <cellStyle name="Notas 18 7 2 2" xfId="36244"/>
    <cellStyle name="Notas 18 7 2 3" xfId="28758"/>
    <cellStyle name="Notas 18 7 3" xfId="33850"/>
    <cellStyle name="Notas 18 7 4" xfId="26413"/>
    <cellStyle name="Notas 18 8" xfId="12158"/>
    <cellStyle name="Notas 18 8 2" xfId="20782"/>
    <cellStyle name="Notas 18 8 2 2" xfId="36347"/>
    <cellStyle name="Notas 18 8 2 3" xfId="28852"/>
    <cellStyle name="Notas 18 8 3" xfId="33956"/>
    <cellStyle name="Notas 18 8 4" xfId="26509"/>
    <cellStyle name="Notas 18 9" xfId="30565"/>
    <cellStyle name="Notas 19" xfId="2418"/>
    <cellStyle name="Notas 19 10" xfId="23167"/>
    <cellStyle name="Notas 19 2" xfId="6781"/>
    <cellStyle name="Notas 19 2 2" xfId="15421"/>
    <cellStyle name="Notas 19 2 2 2" xfId="35072"/>
    <cellStyle name="Notas 19 2 2 3" xfId="27611"/>
    <cellStyle name="Notas 19 2 3" xfId="32684"/>
    <cellStyle name="Notas 19 2 4" xfId="25263"/>
    <cellStyle name="Notas 19 3" xfId="5894"/>
    <cellStyle name="Notas 19 3 2" xfId="14546"/>
    <cellStyle name="Notas 19 3 2 2" xfId="34828"/>
    <cellStyle name="Notas 19 3 2 3" xfId="27370"/>
    <cellStyle name="Notas 19 3 3" xfId="32436"/>
    <cellStyle name="Notas 19 3 4" xfId="25022"/>
    <cellStyle name="Notas 19 4" xfId="6733"/>
    <cellStyle name="Notas 19 4 2" xfId="15373"/>
    <cellStyle name="Notas 19 4 2 2" xfId="35024"/>
    <cellStyle name="Notas 19 4 2 3" xfId="27563"/>
    <cellStyle name="Notas 19 4 3" xfId="32636"/>
    <cellStyle name="Notas 19 4 4" xfId="25215"/>
    <cellStyle name="Notas 19 5" xfId="9301"/>
    <cellStyle name="Notas 19 5 2" xfId="17929"/>
    <cellStyle name="Notas 19 5 2 2" xfId="35835"/>
    <cellStyle name="Notas 19 5 2 3" xfId="28360"/>
    <cellStyle name="Notas 19 5 3" xfId="33445"/>
    <cellStyle name="Notas 19 5 4" xfId="26013"/>
    <cellStyle name="Notas 19 6" xfId="9870"/>
    <cellStyle name="Notas 19 6 2" xfId="18497"/>
    <cellStyle name="Notas 19 6 2 2" xfId="35932"/>
    <cellStyle name="Notas 19 6 2 3" xfId="28449"/>
    <cellStyle name="Notas 19 6 3" xfId="33539"/>
    <cellStyle name="Notas 19 6 4" xfId="26103"/>
    <cellStyle name="Notas 19 7" xfId="4589"/>
    <cellStyle name="Notas 19 7 2" xfId="13250"/>
    <cellStyle name="Notas 19 7 2 2" xfId="34255"/>
    <cellStyle name="Notas 19 7 2 3" xfId="26801"/>
    <cellStyle name="Notas 19 7 3" xfId="31866"/>
    <cellStyle name="Notas 19 7 4" xfId="24453"/>
    <cellStyle name="Notas 19 8" xfId="12159"/>
    <cellStyle name="Notas 19 8 2" xfId="20783"/>
    <cellStyle name="Notas 19 8 2 2" xfId="36348"/>
    <cellStyle name="Notas 19 8 2 3" xfId="28853"/>
    <cellStyle name="Notas 19 8 3" xfId="33957"/>
    <cellStyle name="Notas 19 8 4" xfId="26510"/>
    <cellStyle name="Notas 19 9" xfId="30566"/>
    <cellStyle name="Notas 2" xfId="582"/>
    <cellStyle name="Notas 2 10" xfId="2419"/>
    <cellStyle name="Notas 2 10 10" xfId="23168"/>
    <cellStyle name="Notas 2 10 2" xfId="6782"/>
    <cellStyle name="Notas 2 10 2 2" xfId="15422"/>
    <cellStyle name="Notas 2 10 2 2 2" xfId="35073"/>
    <cellStyle name="Notas 2 10 2 2 3" xfId="27612"/>
    <cellStyle name="Notas 2 10 2 3" xfId="32685"/>
    <cellStyle name="Notas 2 10 2 4" xfId="25264"/>
    <cellStyle name="Notas 2 10 3" xfId="5893"/>
    <cellStyle name="Notas 2 10 3 2" xfId="14545"/>
    <cellStyle name="Notas 2 10 3 2 2" xfId="34827"/>
    <cellStyle name="Notas 2 10 3 2 3" xfId="27369"/>
    <cellStyle name="Notas 2 10 3 3" xfId="32435"/>
    <cellStyle name="Notas 2 10 3 4" xfId="25021"/>
    <cellStyle name="Notas 2 10 4" xfId="4906"/>
    <cellStyle name="Notas 2 10 4 2" xfId="13565"/>
    <cellStyle name="Notas 2 10 4 2 2" xfId="34386"/>
    <cellStyle name="Notas 2 10 4 2 3" xfId="26930"/>
    <cellStyle name="Notas 2 10 4 3" xfId="31996"/>
    <cellStyle name="Notas 2 10 4 4" xfId="24582"/>
    <cellStyle name="Notas 2 10 5" xfId="9302"/>
    <cellStyle name="Notas 2 10 5 2" xfId="17930"/>
    <cellStyle name="Notas 2 10 5 2 2" xfId="35836"/>
    <cellStyle name="Notas 2 10 5 2 3" xfId="28361"/>
    <cellStyle name="Notas 2 10 5 3" xfId="33446"/>
    <cellStyle name="Notas 2 10 5 4" xfId="26014"/>
    <cellStyle name="Notas 2 10 6" xfId="9871"/>
    <cellStyle name="Notas 2 10 6 2" xfId="18498"/>
    <cellStyle name="Notas 2 10 6 2 2" xfId="35933"/>
    <cellStyle name="Notas 2 10 6 2 3" xfId="28450"/>
    <cellStyle name="Notas 2 10 6 3" xfId="33540"/>
    <cellStyle name="Notas 2 10 6 4" xfId="26104"/>
    <cellStyle name="Notas 2 10 7" xfId="5913"/>
    <cellStyle name="Notas 2 10 7 2" xfId="14565"/>
    <cellStyle name="Notas 2 10 7 2 2" xfId="34836"/>
    <cellStyle name="Notas 2 10 7 2 3" xfId="27378"/>
    <cellStyle name="Notas 2 10 7 3" xfId="32444"/>
    <cellStyle name="Notas 2 10 7 4" xfId="25030"/>
    <cellStyle name="Notas 2 10 8" xfId="12160"/>
    <cellStyle name="Notas 2 10 8 2" xfId="20784"/>
    <cellStyle name="Notas 2 10 8 2 2" xfId="36349"/>
    <cellStyle name="Notas 2 10 8 2 3" xfId="28854"/>
    <cellStyle name="Notas 2 10 8 3" xfId="33958"/>
    <cellStyle name="Notas 2 10 8 4" xfId="26511"/>
    <cellStyle name="Notas 2 10 9" xfId="30567"/>
    <cellStyle name="Notas 2 11" xfId="2420"/>
    <cellStyle name="Notas 2 11 10" xfId="23169"/>
    <cellStyle name="Notas 2 11 2" xfId="6783"/>
    <cellStyle name="Notas 2 11 2 2" xfId="15423"/>
    <cellStyle name="Notas 2 11 2 2 2" xfId="35074"/>
    <cellStyle name="Notas 2 11 2 2 3" xfId="27613"/>
    <cellStyle name="Notas 2 11 2 3" xfId="32686"/>
    <cellStyle name="Notas 2 11 2 4" xfId="25265"/>
    <cellStyle name="Notas 2 11 3" xfId="5892"/>
    <cellStyle name="Notas 2 11 3 2" xfId="14544"/>
    <cellStyle name="Notas 2 11 3 2 2" xfId="34826"/>
    <cellStyle name="Notas 2 11 3 2 3" xfId="27368"/>
    <cellStyle name="Notas 2 11 3 3" xfId="32434"/>
    <cellStyle name="Notas 2 11 3 4" xfId="25020"/>
    <cellStyle name="Notas 2 11 4" xfId="6734"/>
    <cellStyle name="Notas 2 11 4 2" xfId="15374"/>
    <cellStyle name="Notas 2 11 4 2 2" xfId="35025"/>
    <cellStyle name="Notas 2 11 4 2 3" xfId="27564"/>
    <cellStyle name="Notas 2 11 4 3" xfId="32637"/>
    <cellStyle name="Notas 2 11 4 4" xfId="25216"/>
    <cellStyle name="Notas 2 11 5" xfId="5145"/>
    <cellStyle name="Notas 2 11 5 2" xfId="13804"/>
    <cellStyle name="Notas 2 11 5 2 2" xfId="34494"/>
    <cellStyle name="Notas 2 11 5 2 3" xfId="27037"/>
    <cellStyle name="Notas 2 11 5 3" xfId="32103"/>
    <cellStyle name="Notas 2 11 5 4" xfId="24689"/>
    <cellStyle name="Notas 2 11 6" xfId="9872"/>
    <cellStyle name="Notas 2 11 6 2" xfId="18499"/>
    <cellStyle name="Notas 2 11 6 2 2" xfId="35934"/>
    <cellStyle name="Notas 2 11 6 2 3" xfId="28451"/>
    <cellStyle name="Notas 2 11 6 3" xfId="33541"/>
    <cellStyle name="Notas 2 11 6 4" xfId="26105"/>
    <cellStyle name="Notas 2 11 7" xfId="10397"/>
    <cellStyle name="Notas 2 11 7 2" xfId="19024"/>
    <cellStyle name="Notas 2 11 7 2 2" xfId="36084"/>
    <cellStyle name="Notas 2 11 7 2 3" xfId="28600"/>
    <cellStyle name="Notas 2 11 7 3" xfId="33691"/>
    <cellStyle name="Notas 2 11 7 4" xfId="26254"/>
    <cellStyle name="Notas 2 11 8" xfId="12161"/>
    <cellStyle name="Notas 2 11 8 2" xfId="20785"/>
    <cellStyle name="Notas 2 11 8 2 2" xfId="36350"/>
    <cellStyle name="Notas 2 11 8 2 3" xfId="28855"/>
    <cellStyle name="Notas 2 11 8 3" xfId="33959"/>
    <cellStyle name="Notas 2 11 8 4" xfId="26512"/>
    <cellStyle name="Notas 2 11 9" xfId="30568"/>
    <cellStyle name="Notas 2 12" xfId="2421"/>
    <cellStyle name="Notas 2 12 10" xfId="23170"/>
    <cellStyle name="Notas 2 12 2" xfId="6784"/>
    <cellStyle name="Notas 2 12 2 2" xfId="15424"/>
    <cellStyle name="Notas 2 12 2 2 2" xfId="35075"/>
    <cellStyle name="Notas 2 12 2 2 3" xfId="27614"/>
    <cellStyle name="Notas 2 12 2 3" xfId="32687"/>
    <cellStyle name="Notas 2 12 2 4" xfId="25266"/>
    <cellStyle name="Notas 2 12 3" xfId="5891"/>
    <cellStyle name="Notas 2 12 3 2" xfId="14543"/>
    <cellStyle name="Notas 2 12 3 2 2" xfId="34825"/>
    <cellStyle name="Notas 2 12 3 2 3" xfId="27367"/>
    <cellStyle name="Notas 2 12 3 3" xfId="32433"/>
    <cellStyle name="Notas 2 12 3 4" xfId="25019"/>
    <cellStyle name="Notas 2 12 4" xfId="6735"/>
    <cellStyle name="Notas 2 12 4 2" xfId="15375"/>
    <cellStyle name="Notas 2 12 4 2 2" xfId="35026"/>
    <cellStyle name="Notas 2 12 4 2 3" xfId="27565"/>
    <cellStyle name="Notas 2 12 4 3" xfId="32638"/>
    <cellStyle name="Notas 2 12 4 4" xfId="25217"/>
    <cellStyle name="Notas 2 12 5" xfId="9303"/>
    <cellStyle name="Notas 2 12 5 2" xfId="17931"/>
    <cellStyle name="Notas 2 12 5 2 2" xfId="35837"/>
    <cellStyle name="Notas 2 12 5 2 3" xfId="28362"/>
    <cellStyle name="Notas 2 12 5 3" xfId="33447"/>
    <cellStyle name="Notas 2 12 5 4" xfId="26015"/>
    <cellStyle name="Notas 2 12 6" xfId="9873"/>
    <cellStyle name="Notas 2 12 6 2" xfId="18500"/>
    <cellStyle name="Notas 2 12 6 2 2" xfId="35935"/>
    <cellStyle name="Notas 2 12 6 2 3" xfId="28452"/>
    <cellStyle name="Notas 2 12 6 3" xfId="33542"/>
    <cellStyle name="Notas 2 12 6 4" xfId="26106"/>
    <cellStyle name="Notas 2 12 7" xfId="10398"/>
    <cellStyle name="Notas 2 12 7 2" xfId="19025"/>
    <cellStyle name="Notas 2 12 7 2 2" xfId="36085"/>
    <cellStyle name="Notas 2 12 7 2 3" xfId="28601"/>
    <cellStyle name="Notas 2 12 7 3" xfId="33692"/>
    <cellStyle name="Notas 2 12 7 4" xfId="26255"/>
    <cellStyle name="Notas 2 12 8" xfId="12162"/>
    <cellStyle name="Notas 2 12 8 2" xfId="20786"/>
    <cellStyle name="Notas 2 12 8 2 2" xfId="36351"/>
    <cellStyle name="Notas 2 12 8 2 3" xfId="28856"/>
    <cellStyle name="Notas 2 12 8 3" xfId="33960"/>
    <cellStyle name="Notas 2 12 8 4" xfId="26513"/>
    <cellStyle name="Notas 2 12 9" xfId="30569"/>
    <cellStyle name="Notas 2 13" xfId="2422"/>
    <cellStyle name="Notas 2 13 10" xfId="23171"/>
    <cellStyle name="Notas 2 13 2" xfId="6785"/>
    <cellStyle name="Notas 2 13 2 2" xfId="15425"/>
    <cellStyle name="Notas 2 13 2 2 2" xfId="35076"/>
    <cellStyle name="Notas 2 13 2 2 3" xfId="27615"/>
    <cellStyle name="Notas 2 13 2 3" xfId="32688"/>
    <cellStyle name="Notas 2 13 2 4" xfId="25267"/>
    <cellStyle name="Notas 2 13 3" xfId="5890"/>
    <cellStyle name="Notas 2 13 3 2" xfId="14542"/>
    <cellStyle name="Notas 2 13 3 2 2" xfId="34824"/>
    <cellStyle name="Notas 2 13 3 2 3" xfId="27366"/>
    <cellStyle name="Notas 2 13 3 3" xfId="32432"/>
    <cellStyle name="Notas 2 13 3 4" xfId="25018"/>
    <cellStyle name="Notas 2 13 4" xfId="4907"/>
    <cellStyle name="Notas 2 13 4 2" xfId="13566"/>
    <cellStyle name="Notas 2 13 4 2 2" xfId="34387"/>
    <cellStyle name="Notas 2 13 4 2 3" xfId="26931"/>
    <cellStyle name="Notas 2 13 4 3" xfId="31997"/>
    <cellStyle name="Notas 2 13 4 4" xfId="24583"/>
    <cellStyle name="Notas 2 13 5" xfId="9304"/>
    <cellStyle name="Notas 2 13 5 2" xfId="17932"/>
    <cellStyle name="Notas 2 13 5 2 2" xfId="35838"/>
    <cellStyle name="Notas 2 13 5 2 3" xfId="28363"/>
    <cellStyle name="Notas 2 13 5 3" xfId="33448"/>
    <cellStyle name="Notas 2 13 5 4" xfId="26016"/>
    <cellStyle name="Notas 2 13 6" xfId="9874"/>
    <cellStyle name="Notas 2 13 6 2" xfId="18501"/>
    <cellStyle name="Notas 2 13 6 2 2" xfId="35936"/>
    <cellStyle name="Notas 2 13 6 2 3" xfId="28453"/>
    <cellStyle name="Notas 2 13 6 3" xfId="33543"/>
    <cellStyle name="Notas 2 13 6 4" xfId="26107"/>
    <cellStyle name="Notas 2 13 7" xfId="9014"/>
    <cellStyle name="Notas 2 13 7 2" xfId="17642"/>
    <cellStyle name="Notas 2 13 7 2 2" xfId="35763"/>
    <cellStyle name="Notas 2 13 7 2 3" xfId="28291"/>
    <cellStyle name="Notas 2 13 7 3" xfId="33373"/>
    <cellStyle name="Notas 2 13 7 4" xfId="25944"/>
    <cellStyle name="Notas 2 13 8" xfId="12163"/>
    <cellStyle name="Notas 2 13 8 2" xfId="20787"/>
    <cellStyle name="Notas 2 13 8 2 2" xfId="36352"/>
    <cellStyle name="Notas 2 13 8 2 3" xfId="28857"/>
    <cellStyle name="Notas 2 13 8 3" xfId="33961"/>
    <cellStyle name="Notas 2 13 8 4" xfId="26514"/>
    <cellStyle name="Notas 2 13 9" xfId="30570"/>
    <cellStyle name="Notas 2 14" xfId="2423"/>
    <cellStyle name="Notas 2 14 10" xfId="23172"/>
    <cellStyle name="Notas 2 14 2" xfId="6786"/>
    <cellStyle name="Notas 2 14 2 2" xfId="15426"/>
    <cellStyle name="Notas 2 14 2 2 2" xfId="35077"/>
    <cellStyle name="Notas 2 14 2 2 3" xfId="27616"/>
    <cellStyle name="Notas 2 14 2 3" xfId="32689"/>
    <cellStyle name="Notas 2 14 2 4" xfId="25268"/>
    <cellStyle name="Notas 2 14 3" xfId="5889"/>
    <cellStyle name="Notas 2 14 3 2" xfId="14541"/>
    <cellStyle name="Notas 2 14 3 2 2" xfId="34823"/>
    <cellStyle name="Notas 2 14 3 2 3" xfId="27365"/>
    <cellStyle name="Notas 2 14 3 3" xfId="32431"/>
    <cellStyle name="Notas 2 14 3 4" xfId="25017"/>
    <cellStyle name="Notas 2 14 4" xfId="6736"/>
    <cellStyle name="Notas 2 14 4 2" xfId="15376"/>
    <cellStyle name="Notas 2 14 4 2 2" xfId="35027"/>
    <cellStyle name="Notas 2 14 4 2 3" xfId="27566"/>
    <cellStyle name="Notas 2 14 4 3" xfId="32639"/>
    <cellStyle name="Notas 2 14 4 4" xfId="25218"/>
    <cellStyle name="Notas 2 14 5" xfId="9305"/>
    <cellStyle name="Notas 2 14 5 2" xfId="17933"/>
    <cellStyle name="Notas 2 14 5 2 2" xfId="35839"/>
    <cellStyle name="Notas 2 14 5 2 3" xfId="28364"/>
    <cellStyle name="Notas 2 14 5 3" xfId="33449"/>
    <cellStyle name="Notas 2 14 5 4" xfId="26017"/>
    <cellStyle name="Notas 2 14 6" xfId="9875"/>
    <cellStyle name="Notas 2 14 6 2" xfId="18502"/>
    <cellStyle name="Notas 2 14 6 2 2" xfId="35937"/>
    <cellStyle name="Notas 2 14 6 2 3" xfId="28454"/>
    <cellStyle name="Notas 2 14 6 3" xfId="33544"/>
    <cellStyle name="Notas 2 14 6 4" xfId="26108"/>
    <cellStyle name="Notas 2 14 7" xfId="10401"/>
    <cellStyle name="Notas 2 14 7 2" xfId="19028"/>
    <cellStyle name="Notas 2 14 7 2 2" xfId="36086"/>
    <cellStyle name="Notas 2 14 7 2 3" xfId="28602"/>
    <cellStyle name="Notas 2 14 7 3" xfId="33693"/>
    <cellStyle name="Notas 2 14 7 4" xfId="26256"/>
    <cellStyle name="Notas 2 14 8" xfId="12164"/>
    <cellStyle name="Notas 2 14 8 2" xfId="20788"/>
    <cellStyle name="Notas 2 14 8 2 2" xfId="36353"/>
    <cellStyle name="Notas 2 14 8 2 3" xfId="28858"/>
    <cellStyle name="Notas 2 14 8 3" xfId="33962"/>
    <cellStyle name="Notas 2 14 8 4" xfId="26515"/>
    <cellStyle name="Notas 2 14 9" xfId="30571"/>
    <cellStyle name="Notas 2 15" xfId="2424"/>
    <cellStyle name="Notas 2 15 10" xfId="23173"/>
    <cellStyle name="Notas 2 15 2" xfId="6787"/>
    <cellStyle name="Notas 2 15 2 2" xfId="15427"/>
    <cellStyle name="Notas 2 15 2 2 2" xfId="35078"/>
    <cellStyle name="Notas 2 15 2 2 3" xfId="27617"/>
    <cellStyle name="Notas 2 15 2 3" xfId="32690"/>
    <cellStyle name="Notas 2 15 2 4" xfId="25269"/>
    <cellStyle name="Notas 2 15 3" xfId="5888"/>
    <cellStyle name="Notas 2 15 3 2" xfId="14540"/>
    <cellStyle name="Notas 2 15 3 2 2" xfId="34822"/>
    <cellStyle name="Notas 2 15 3 2 3" xfId="27364"/>
    <cellStyle name="Notas 2 15 3 3" xfId="32430"/>
    <cellStyle name="Notas 2 15 3 4" xfId="25016"/>
    <cellStyle name="Notas 2 15 4" xfId="6737"/>
    <cellStyle name="Notas 2 15 4 2" xfId="15377"/>
    <cellStyle name="Notas 2 15 4 2 2" xfId="35028"/>
    <cellStyle name="Notas 2 15 4 2 3" xfId="27567"/>
    <cellStyle name="Notas 2 15 4 3" xfId="32640"/>
    <cellStyle name="Notas 2 15 4 4" xfId="25219"/>
    <cellStyle name="Notas 2 15 5" xfId="9306"/>
    <cellStyle name="Notas 2 15 5 2" xfId="17934"/>
    <cellStyle name="Notas 2 15 5 2 2" xfId="35840"/>
    <cellStyle name="Notas 2 15 5 2 3" xfId="28365"/>
    <cellStyle name="Notas 2 15 5 3" xfId="33450"/>
    <cellStyle name="Notas 2 15 5 4" xfId="26018"/>
    <cellStyle name="Notas 2 15 6" xfId="9876"/>
    <cellStyle name="Notas 2 15 6 2" xfId="18503"/>
    <cellStyle name="Notas 2 15 6 2 2" xfId="35938"/>
    <cellStyle name="Notas 2 15 6 2 3" xfId="28455"/>
    <cellStyle name="Notas 2 15 6 3" xfId="33545"/>
    <cellStyle name="Notas 2 15 6 4" xfId="26109"/>
    <cellStyle name="Notas 2 15 7" xfId="7916"/>
    <cellStyle name="Notas 2 15 7 2" xfId="16554"/>
    <cellStyle name="Notas 2 15 7 2 2" xfId="35520"/>
    <cellStyle name="Notas 2 15 7 2 3" xfId="28054"/>
    <cellStyle name="Notas 2 15 7 3" xfId="33131"/>
    <cellStyle name="Notas 2 15 7 4" xfId="25706"/>
    <cellStyle name="Notas 2 15 8" xfId="12165"/>
    <cellStyle name="Notas 2 15 8 2" xfId="20789"/>
    <cellStyle name="Notas 2 15 8 2 2" xfId="36354"/>
    <cellStyle name="Notas 2 15 8 2 3" xfId="28859"/>
    <cellStyle name="Notas 2 15 8 3" xfId="33963"/>
    <cellStyle name="Notas 2 15 8 4" xfId="26516"/>
    <cellStyle name="Notas 2 15 9" xfId="30572"/>
    <cellStyle name="Notas 2 16" xfId="2425"/>
    <cellStyle name="Notas 2 16 10" xfId="23174"/>
    <cellStyle name="Notas 2 16 2" xfId="6788"/>
    <cellStyle name="Notas 2 16 2 2" xfId="15428"/>
    <cellStyle name="Notas 2 16 2 2 2" xfId="35079"/>
    <cellStyle name="Notas 2 16 2 2 3" xfId="27618"/>
    <cellStyle name="Notas 2 16 2 3" xfId="32691"/>
    <cellStyle name="Notas 2 16 2 4" xfId="25270"/>
    <cellStyle name="Notas 2 16 3" xfId="5887"/>
    <cellStyle name="Notas 2 16 3 2" xfId="14539"/>
    <cellStyle name="Notas 2 16 3 2 2" xfId="34821"/>
    <cellStyle name="Notas 2 16 3 2 3" xfId="27363"/>
    <cellStyle name="Notas 2 16 3 3" xfId="32429"/>
    <cellStyle name="Notas 2 16 3 4" xfId="25015"/>
    <cellStyle name="Notas 2 16 4" xfId="8274"/>
    <cellStyle name="Notas 2 16 4 2" xfId="16912"/>
    <cellStyle name="Notas 2 16 4 2 2" xfId="35673"/>
    <cellStyle name="Notas 2 16 4 2 3" xfId="28205"/>
    <cellStyle name="Notas 2 16 4 3" xfId="33283"/>
    <cellStyle name="Notas 2 16 4 4" xfId="25857"/>
    <cellStyle name="Notas 2 16 5" xfId="9308"/>
    <cellStyle name="Notas 2 16 5 2" xfId="17936"/>
    <cellStyle name="Notas 2 16 5 2 2" xfId="35841"/>
    <cellStyle name="Notas 2 16 5 2 3" xfId="28366"/>
    <cellStyle name="Notas 2 16 5 3" xfId="33451"/>
    <cellStyle name="Notas 2 16 5 4" xfId="26019"/>
    <cellStyle name="Notas 2 16 6" xfId="10582"/>
    <cellStyle name="Notas 2 16 6 2" xfId="19209"/>
    <cellStyle name="Notas 2 16 6 2 2" xfId="36127"/>
    <cellStyle name="Notas 2 16 6 2 3" xfId="28643"/>
    <cellStyle name="Notas 2 16 6 3" xfId="33734"/>
    <cellStyle name="Notas 2 16 6 4" xfId="26297"/>
    <cellStyle name="Notas 2 16 7" xfId="10402"/>
    <cellStyle name="Notas 2 16 7 2" xfId="19029"/>
    <cellStyle name="Notas 2 16 7 2 2" xfId="36087"/>
    <cellStyle name="Notas 2 16 7 2 3" xfId="28603"/>
    <cellStyle name="Notas 2 16 7 3" xfId="33694"/>
    <cellStyle name="Notas 2 16 7 4" xfId="26257"/>
    <cellStyle name="Notas 2 16 8" xfId="12166"/>
    <cellStyle name="Notas 2 16 8 2" xfId="20790"/>
    <cellStyle name="Notas 2 16 8 2 2" xfId="36355"/>
    <cellStyle name="Notas 2 16 8 2 3" xfId="28860"/>
    <cellStyle name="Notas 2 16 8 3" xfId="33964"/>
    <cellStyle name="Notas 2 16 8 4" xfId="26517"/>
    <cellStyle name="Notas 2 16 9" xfId="30573"/>
    <cellStyle name="Notas 2 17" xfId="4928"/>
    <cellStyle name="Notas 2 17 2" xfId="13587"/>
    <cellStyle name="Notas 2 17 2 2" xfId="34408"/>
    <cellStyle name="Notas 2 17 2 3" xfId="26952"/>
    <cellStyle name="Notas 2 17 3" xfId="32018"/>
    <cellStyle name="Notas 2 17 4" xfId="24604"/>
    <cellStyle name="Notas 2 18" xfId="8050"/>
    <cellStyle name="Notas 2 18 2" xfId="16688"/>
    <cellStyle name="Notas 2 18 2 2" xfId="35555"/>
    <cellStyle name="Notas 2 18 2 3" xfId="28088"/>
    <cellStyle name="Notas 2 18 3" xfId="33166"/>
    <cellStyle name="Notas 2 18 4" xfId="25740"/>
    <cellStyle name="Notas 2 19" xfId="9229"/>
    <cellStyle name="Notas 2 19 2" xfId="17857"/>
    <cellStyle name="Notas 2 19 2 2" xfId="35811"/>
    <cellStyle name="Notas 2 19 2 3" xfId="28336"/>
    <cellStyle name="Notas 2 19 3" xfId="33421"/>
    <cellStyle name="Notas 2 19 4" xfId="25989"/>
    <cellStyle name="Notas 2 2" xfId="2426"/>
    <cellStyle name="Notas 2 2 10" xfId="5366"/>
    <cellStyle name="Notas 2 2 10 2" xfId="14025"/>
    <cellStyle name="Notas 2 2 10 2 2" xfId="34581"/>
    <cellStyle name="Notas 2 2 10 2 3" xfId="27124"/>
    <cellStyle name="Notas 2 2 10 3" xfId="32190"/>
    <cellStyle name="Notas 2 2 10 4" xfId="24776"/>
    <cellStyle name="Notas 2 2 11" xfId="9309"/>
    <cellStyle name="Notas 2 2 11 2" xfId="17937"/>
    <cellStyle name="Notas 2 2 11 2 2" xfId="35842"/>
    <cellStyle name="Notas 2 2 11 2 3" xfId="28367"/>
    <cellStyle name="Notas 2 2 11 3" xfId="33452"/>
    <cellStyle name="Notas 2 2 11 4" xfId="26020"/>
    <cellStyle name="Notas 2 2 12" xfId="10583"/>
    <cellStyle name="Notas 2 2 12 2" xfId="19210"/>
    <cellStyle name="Notas 2 2 12 2 2" xfId="36128"/>
    <cellStyle name="Notas 2 2 12 2 3" xfId="28644"/>
    <cellStyle name="Notas 2 2 12 3" xfId="33735"/>
    <cellStyle name="Notas 2 2 12 4" xfId="26298"/>
    <cellStyle name="Notas 2 2 13" xfId="10403"/>
    <cellStyle name="Notas 2 2 13 2" xfId="19030"/>
    <cellStyle name="Notas 2 2 13 2 2" xfId="36088"/>
    <cellStyle name="Notas 2 2 13 2 3" xfId="28604"/>
    <cellStyle name="Notas 2 2 13 3" xfId="33695"/>
    <cellStyle name="Notas 2 2 13 4" xfId="26258"/>
    <cellStyle name="Notas 2 2 14" xfId="12523"/>
    <cellStyle name="Notas 2 2 14 2" xfId="21147"/>
    <cellStyle name="Notas 2 2 14 2 2" xfId="36478"/>
    <cellStyle name="Notas 2 2 14 2 3" xfId="28983"/>
    <cellStyle name="Notas 2 2 14 3" xfId="34089"/>
    <cellStyle name="Notas 2 2 14 4" xfId="26640"/>
    <cellStyle name="Notas 2 2 15" xfId="30574"/>
    <cellStyle name="Notas 2 2 16" xfId="23175"/>
    <cellStyle name="Notas 2 2 2" xfId="2427"/>
    <cellStyle name="Notas 2 2 2 10" xfId="8209"/>
    <cellStyle name="Notas 2 2 2 10 2" xfId="16847"/>
    <cellStyle name="Notas 2 2 2 10 2 2" xfId="35648"/>
    <cellStyle name="Notas 2 2 2 10 2 3" xfId="28181"/>
    <cellStyle name="Notas 2 2 2 10 3" xfId="33259"/>
    <cellStyle name="Notas 2 2 2 10 4" xfId="25833"/>
    <cellStyle name="Notas 2 2 2 11" xfId="10584"/>
    <cellStyle name="Notas 2 2 2 11 2" xfId="19211"/>
    <cellStyle name="Notas 2 2 2 11 2 2" xfId="36129"/>
    <cellStyle name="Notas 2 2 2 11 2 3" xfId="28645"/>
    <cellStyle name="Notas 2 2 2 11 3" xfId="33736"/>
    <cellStyle name="Notas 2 2 2 11 4" xfId="26299"/>
    <cellStyle name="Notas 2 2 2 12" xfId="10409"/>
    <cellStyle name="Notas 2 2 2 12 2" xfId="19036"/>
    <cellStyle name="Notas 2 2 2 12 2 2" xfId="36094"/>
    <cellStyle name="Notas 2 2 2 12 2 3" xfId="28610"/>
    <cellStyle name="Notas 2 2 2 12 3" xfId="33701"/>
    <cellStyle name="Notas 2 2 2 12 4" xfId="26264"/>
    <cellStyle name="Notas 2 2 2 13" xfId="12524"/>
    <cellStyle name="Notas 2 2 2 13 2" xfId="21148"/>
    <cellStyle name="Notas 2 2 2 13 2 2" xfId="36479"/>
    <cellStyle name="Notas 2 2 2 13 2 3" xfId="28984"/>
    <cellStyle name="Notas 2 2 2 13 3" xfId="34090"/>
    <cellStyle name="Notas 2 2 2 13 4" xfId="26641"/>
    <cellStyle name="Notas 2 2 2 14" xfId="30575"/>
    <cellStyle name="Notas 2 2 2 15" xfId="23176"/>
    <cellStyle name="Notas 2 2 2 2" xfId="2428"/>
    <cellStyle name="Notas 2 2 2 2 10" xfId="23177"/>
    <cellStyle name="Notas 2 2 2 2 2" xfId="6791"/>
    <cellStyle name="Notas 2 2 2 2 2 2" xfId="15431"/>
    <cellStyle name="Notas 2 2 2 2 2 2 2" xfId="35082"/>
    <cellStyle name="Notas 2 2 2 2 2 2 3" xfId="27621"/>
    <cellStyle name="Notas 2 2 2 2 2 3" xfId="32694"/>
    <cellStyle name="Notas 2 2 2 2 2 4" xfId="25273"/>
    <cellStyle name="Notas 2 2 2 2 3" xfId="4578"/>
    <cellStyle name="Notas 2 2 2 2 3 2" xfId="13239"/>
    <cellStyle name="Notas 2 2 2 2 3 2 2" xfId="34249"/>
    <cellStyle name="Notas 2 2 2 2 3 2 3" xfId="26795"/>
    <cellStyle name="Notas 2 2 2 2 3 3" xfId="31860"/>
    <cellStyle name="Notas 2 2 2 2 3 4" xfId="24447"/>
    <cellStyle name="Notas 2 2 2 2 4" xfId="4908"/>
    <cellStyle name="Notas 2 2 2 2 4 2" xfId="13567"/>
    <cellStyle name="Notas 2 2 2 2 4 2 2" xfId="34388"/>
    <cellStyle name="Notas 2 2 2 2 4 2 3" xfId="26932"/>
    <cellStyle name="Notas 2 2 2 2 4 3" xfId="31998"/>
    <cellStyle name="Notas 2 2 2 2 4 4" xfId="24584"/>
    <cellStyle name="Notas 2 2 2 2 5" xfId="6481"/>
    <cellStyle name="Notas 2 2 2 2 5 2" xfId="15133"/>
    <cellStyle name="Notas 2 2 2 2 5 2 2" xfId="34979"/>
    <cellStyle name="Notas 2 2 2 2 5 2 3" xfId="27519"/>
    <cellStyle name="Notas 2 2 2 2 5 3" xfId="32590"/>
    <cellStyle name="Notas 2 2 2 2 5 4" xfId="25171"/>
    <cellStyle name="Notas 2 2 2 2 6" xfId="9877"/>
    <cellStyle name="Notas 2 2 2 2 6 2" xfId="18504"/>
    <cellStyle name="Notas 2 2 2 2 6 2 2" xfId="35939"/>
    <cellStyle name="Notas 2 2 2 2 6 2 3" xfId="28456"/>
    <cellStyle name="Notas 2 2 2 2 6 3" xfId="33546"/>
    <cellStyle name="Notas 2 2 2 2 6 4" xfId="26110"/>
    <cellStyle name="Notas 2 2 2 2 7" xfId="10905"/>
    <cellStyle name="Notas 2 2 2 2 7 2" xfId="19531"/>
    <cellStyle name="Notas 2 2 2 2 7 2 2" xfId="36243"/>
    <cellStyle name="Notas 2 2 2 2 7 2 3" xfId="28757"/>
    <cellStyle name="Notas 2 2 2 2 7 3" xfId="33849"/>
    <cellStyle name="Notas 2 2 2 2 7 4" xfId="26412"/>
    <cellStyle name="Notas 2 2 2 2 8" xfId="12525"/>
    <cellStyle name="Notas 2 2 2 2 8 2" xfId="21149"/>
    <cellStyle name="Notas 2 2 2 2 8 2 2" xfId="36480"/>
    <cellStyle name="Notas 2 2 2 2 8 2 3" xfId="28985"/>
    <cellStyle name="Notas 2 2 2 2 8 3" xfId="34091"/>
    <cellStyle name="Notas 2 2 2 2 8 4" xfId="26642"/>
    <cellStyle name="Notas 2 2 2 2 9" xfId="30576"/>
    <cellStyle name="Notas 2 2 2 3" xfId="2429"/>
    <cellStyle name="Notas 2 2 2 3 10" xfId="23178"/>
    <cellStyle name="Notas 2 2 2 3 2" xfId="6792"/>
    <cellStyle name="Notas 2 2 2 3 2 2" xfId="15432"/>
    <cellStyle name="Notas 2 2 2 3 2 2 2" xfId="35083"/>
    <cellStyle name="Notas 2 2 2 3 2 2 3" xfId="27622"/>
    <cellStyle name="Notas 2 2 2 3 2 3" xfId="32695"/>
    <cellStyle name="Notas 2 2 2 3 2 4" xfId="25274"/>
    <cellStyle name="Notas 2 2 2 3 3" xfId="4577"/>
    <cellStyle name="Notas 2 2 2 3 3 2" xfId="13238"/>
    <cellStyle name="Notas 2 2 2 3 3 2 2" xfId="34248"/>
    <cellStyle name="Notas 2 2 2 3 3 2 3" xfId="26794"/>
    <cellStyle name="Notas 2 2 2 3 3 3" xfId="31859"/>
    <cellStyle name="Notas 2 2 2 3 3 4" xfId="24446"/>
    <cellStyle name="Notas 2 2 2 3 4" xfId="6738"/>
    <cellStyle name="Notas 2 2 2 3 4 2" xfId="15378"/>
    <cellStyle name="Notas 2 2 2 3 4 2 2" xfId="35029"/>
    <cellStyle name="Notas 2 2 2 3 4 2 3" xfId="27568"/>
    <cellStyle name="Notas 2 2 2 3 4 3" xfId="32641"/>
    <cellStyle name="Notas 2 2 2 3 4 4" xfId="25220"/>
    <cellStyle name="Notas 2 2 2 3 5" xfId="5144"/>
    <cellStyle name="Notas 2 2 2 3 5 2" xfId="13803"/>
    <cellStyle name="Notas 2 2 2 3 5 2 2" xfId="34493"/>
    <cellStyle name="Notas 2 2 2 3 5 2 3" xfId="27036"/>
    <cellStyle name="Notas 2 2 2 3 5 3" xfId="32102"/>
    <cellStyle name="Notas 2 2 2 3 5 4" xfId="24688"/>
    <cellStyle name="Notas 2 2 2 3 6" xfId="9878"/>
    <cellStyle name="Notas 2 2 2 3 6 2" xfId="18505"/>
    <cellStyle name="Notas 2 2 2 3 6 2 2" xfId="35940"/>
    <cellStyle name="Notas 2 2 2 3 6 2 3" xfId="28457"/>
    <cellStyle name="Notas 2 2 2 3 6 3" xfId="33547"/>
    <cellStyle name="Notas 2 2 2 3 6 4" xfId="26111"/>
    <cellStyle name="Notas 2 2 2 3 7" xfId="5183"/>
    <cellStyle name="Notas 2 2 2 3 7 2" xfId="13842"/>
    <cellStyle name="Notas 2 2 2 3 7 2 2" xfId="34503"/>
    <cellStyle name="Notas 2 2 2 3 7 2 3" xfId="27046"/>
    <cellStyle name="Notas 2 2 2 3 7 3" xfId="32112"/>
    <cellStyle name="Notas 2 2 2 3 7 4" xfId="24698"/>
    <cellStyle name="Notas 2 2 2 3 8" xfId="12167"/>
    <cellStyle name="Notas 2 2 2 3 8 2" xfId="20791"/>
    <cellStyle name="Notas 2 2 2 3 8 2 2" xfId="36356"/>
    <cellStyle name="Notas 2 2 2 3 8 2 3" xfId="28861"/>
    <cellStyle name="Notas 2 2 2 3 8 3" xfId="33965"/>
    <cellStyle name="Notas 2 2 2 3 8 4" xfId="26518"/>
    <cellStyle name="Notas 2 2 2 3 9" xfId="30577"/>
    <cellStyle name="Notas 2 2 2 4" xfId="2430"/>
    <cellStyle name="Notas 2 2 2 4 10" xfId="23179"/>
    <cellStyle name="Notas 2 2 2 4 2" xfId="6793"/>
    <cellStyle name="Notas 2 2 2 4 2 2" xfId="15433"/>
    <cellStyle name="Notas 2 2 2 4 2 2 2" xfId="35084"/>
    <cellStyle name="Notas 2 2 2 4 2 2 3" xfId="27623"/>
    <cellStyle name="Notas 2 2 2 4 2 3" xfId="32696"/>
    <cellStyle name="Notas 2 2 2 4 2 4" xfId="25275"/>
    <cellStyle name="Notas 2 2 2 4 3" xfId="5885"/>
    <cellStyle name="Notas 2 2 2 4 3 2" xfId="14537"/>
    <cellStyle name="Notas 2 2 2 4 3 2 2" xfId="34819"/>
    <cellStyle name="Notas 2 2 2 4 3 2 3" xfId="27361"/>
    <cellStyle name="Notas 2 2 2 4 3 3" xfId="32427"/>
    <cellStyle name="Notas 2 2 2 4 3 4" xfId="25013"/>
    <cellStyle name="Notas 2 2 2 4 4" xfId="6739"/>
    <cellStyle name="Notas 2 2 2 4 4 2" xfId="15379"/>
    <cellStyle name="Notas 2 2 2 4 4 2 2" xfId="35030"/>
    <cellStyle name="Notas 2 2 2 4 4 2 3" xfId="27569"/>
    <cellStyle name="Notas 2 2 2 4 4 3" xfId="32642"/>
    <cellStyle name="Notas 2 2 2 4 4 4" xfId="25221"/>
    <cellStyle name="Notas 2 2 2 4 5" xfId="4776"/>
    <cellStyle name="Notas 2 2 2 4 5 2" xfId="13437"/>
    <cellStyle name="Notas 2 2 2 4 5 2 2" xfId="34360"/>
    <cellStyle name="Notas 2 2 2 4 5 2 3" xfId="26905"/>
    <cellStyle name="Notas 2 2 2 4 5 3" xfId="31971"/>
    <cellStyle name="Notas 2 2 2 4 5 4" xfId="24557"/>
    <cellStyle name="Notas 2 2 2 4 6" xfId="9879"/>
    <cellStyle name="Notas 2 2 2 4 6 2" xfId="18506"/>
    <cellStyle name="Notas 2 2 2 4 6 2 2" xfId="35941"/>
    <cellStyle name="Notas 2 2 2 4 6 2 3" xfId="28458"/>
    <cellStyle name="Notas 2 2 2 4 6 3" xfId="33548"/>
    <cellStyle name="Notas 2 2 2 4 6 4" xfId="26112"/>
    <cellStyle name="Notas 2 2 2 4 7" xfId="10904"/>
    <cellStyle name="Notas 2 2 2 4 7 2" xfId="19530"/>
    <cellStyle name="Notas 2 2 2 4 7 2 2" xfId="36242"/>
    <cellStyle name="Notas 2 2 2 4 7 2 3" xfId="28756"/>
    <cellStyle name="Notas 2 2 2 4 7 3" xfId="33848"/>
    <cellStyle name="Notas 2 2 2 4 7 4" xfId="26411"/>
    <cellStyle name="Notas 2 2 2 4 8" xfId="12168"/>
    <cellStyle name="Notas 2 2 2 4 8 2" xfId="20792"/>
    <cellStyle name="Notas 2 2 2 4 8 2 2" xfId="36357"/>
    <cellStyle name="Notas 2 2 2 4 8 2 3" xfId="28862"/>
    <cellStyle name="Notas 2 2 2 4 8 3" xfId="33966"/>
    <cellStyle name="Notas 2 2 2 4 8 4" xfId="26519"/>
    <cellStyle name="Notas 2 2 2 4 9" xfId="30578"/>
    <cellStyle name="Notas 2 2 2 5" xfId="2431"/>
    <cellStyle name="Notas 2 2 2 5 10" xfId="23180"/>
    <cellStyle name="Notas 2 2 2 5 2" xfId="6794"/>
    <cellStyle name="Notas 2 2 2 5 2 2" xfId="15434"/>
    <cellStyle name="Notas 2 2 2 5 2 2 2" xfId="35085"/>
    <cellStyle name="Notas 2 2 2 5 2 2 3" xfId="27624"/>
    <cellStyle name="Notas 2 2 2 5 2 3" xfId="32697"/>
    <cellStyle name="Notas 2 2 2 5 2 4" xfId="25276"/>
    <cellStyle name="Notas 2 2 2 5 3" xfId="5884"/>
    <cellStyle name="Notas 2 2 2 5 3 2" xfId="14536"/>
    <cellStyle name="Notas 2 2 2 5 3 2 2" xfId="34818"/>
    <cellStyle name="Notas 2 2 2 5 3 2 3" xfId="27360"/>
    <cellStyle name="Notas 2 2 2 5 3 3" xfId="32426"/>
    <cellStyle name="Notas 2 2 2 5 3 4" xfId="25012"/>
    <cellStyle name="Notas 2 2 2 5 4" xfId="4909"/>
    <cellStyle name="Notas 2 2 2 5 4 2" xfId="13568"/>
    <cellStyle name="Notas 2 2 2 5 4 2 2" xfId="34389"/>
    <cellStyle name="Notas 2 2 2 5 4 2 3" xfId="26933"/>
    <cellStyle name="Notas 2 2 2 5 4 3" xfId="31999"/>
    <cellStyle name="Notas 2 2 2 5 4 4" xfId="24585"/>
    <cellStyle name="Notas 2 2 2 5 5" xfId="8208"/>
    <cellStyle name="Notas 2 2 2 5 5 2" xfId="16846"/>
    <cellStyle name="Notas 2 2 2 5 5 2 2" xfId="35647"/>
    <cellStyle name="Notas 2 2 2 5 5 2 3" xfId="28180"/>
    <cellStyle name="Notas 2 2 2 5 5 3" xfId="33258"/>
    <cellStyle name="Notas 2 2 2 5 5 4" xfId="25832"/>
    <cellStyle name="Notas 2 2 2 5 6" xfId="9880"/>
    <cellStyle name="Notas 2 2 2 5 6 2" xfId="18507"/>
    <cellStyle name="Notas 2 2 2 5 6 2 2" xfId="35942"/>
    <cellStyle name="Notas 2 2 2 5 6 2 3" xfId="28459"/>
    <cellStyle name="Notas 2 2 2 5 6 3" xfId="33549"/>
    <cellStyle name="Notas 2 2 2 5 6 4" xfId="26113"/>
    <cellStyle name="Notas 2 2 2 5 7" xfId="9009"/>
    <cellStyle name="Notas 2 2 2 5 7 2" xfId="17637"/>
    <cellStyle name="Notas 2 2 2 5 7 2 2" xfId="35761"/>
    <cellStyle name="Notas 2 2 2 5 7 2 3" xfId="28289"/>
    <cellStyle name="Notas 2 2 2 5 7 3" xfId="33371"/>
    <cellStyle name="Notas 2 2 2 5 7 4" xfId="25942"/>
    <cellStyle name="Notas 2 2 2 5 8" xfId="12169"/>
    <cellStyle name="Notas 2 2 2 5 8 2" xfId="20793"/>
    <cellStyle name="Notas 2 2 2 5 8 2 2" xfId="36358"/>
    <cellStyle name="Notas 2 2 2 5 8 2 3" xfId="28863"/>
    <cellStyle name="Notas 2 2 2 5 8 3" xfId="33967"/>
    <cellStyle name="Notas 2 2 2 5 8 4" xfId="26520"/>
    <cellStyle name="Notas 2 2 2 5 9" xfId="30579"/>
    <cellStyle name="Notas 2 2 2 6" xfId="2432"/>
    <cellStyle name="Notas 2 2 2 6 10" xfId="23181"/>
    <cellStyle name="Notas 2 2 2 6 2" xfId="6795"/>
    <cellStyle name="Notas 2 2 2 6 2 2" xfId="15435"/>
    <cellStyle name="Notas 2 2 2 6 2 2 2" xfId="35086"/>
    <cellStyle name="Notas 2 2 2 6 2 2 3" xfId="27625"/>
    <cellStyle name="Notas 2 2 2 6 2 3" xfId="32698"/>
    <cellStyle name="Notas 2 2 2 6 2 4" xfId="25277"/>
    <cellStyle name="Notas 2 2 2 6 3" xfId="5883"/>
    <cellStyle name="Notas 2 2 2 6 3 2" xfId="14535"/>
    <cellStyle name="Notas 2 2 2 6 3 2 2" xfId="34817"/>
    <cellStyle name="Notas 2 2 2 6 3 2 3" xfId="27359"/>
    <cellStyle name="Notas 2 2 2 6 3 3" xfId="32425"/>
    <cellStyle name="Notas 2 2 2 6 3 4" xfId="25011"/>
    <cellStyle name="Notas 2 2 2 6 4" xfId="6740"/>
    <cellStyle name="Notas 2 2 2 6 4 2" xfId="15380"/>
    <cellStyle name="Notas 2 2 2 6 4 2 2" xfId="35031"/>
    <cellStyle name="Notas 2 2 2 6 4 2 3" xfId="27570"/>
    <cellStyle name="Notas 2 2 2 6 4 3" xfId="32643"/>
    <cellStyle name="Notas 2 2 2 6 4 4" xfId="25222"/>
    <cellStyle name="Notas 2 2 2 6 5" xfId="9310"/>
    <cellStyle name="Notas 2 2 2 6 5 2" xfId="17938"/>
    <cellStyle name="Notas 2 2 2 6 5 2 2" xfId="35843"/>
    <cellStyle name="Notas 2 2 2 6 5 2 3" xfId="28368"/>
    <cellStyle name="Notas 2 2 2 6 5 3" xfId="33453"/>
    <cellStyle name="Notas 2 2 2 6 5 4" xfId="26021"/>
    <cellStyle name="Notas 2 2 2 6 6" xfId="9881"/>
    <cellStyle name="Notas 2 2 2 6 6 2" xfId="18508"/>
    <cellStyle name="Notas 2 2 2 6 6 2 2" xfId="35943"/>
    <cellStyle name="Notas 2 2 2 6 6 2 3" xfId="28460"/>
    <cellStyle name="Notas 2 2 2 6 6 3" xfId="33550"/>
    <cellStyle name="Notas 2 2 2 6 6 4" xfId="26114"/>
    <cellStyle name="Notas 2 2 2 6 7" xfId="10410"/>
    <cellStyle name="Notas 2 2 2 6 7 2" xfId="19037"/>
    <cellStyle name="Notas 2 2 2 6 7 2 2" xfId="36095"/>
    <cellStyle name="Notas 2 2 2 6 7 2 3" xfId="28611"/>
    <cellStyle name="Notas 2 2 2 6 7 3" xfId="33702"/>
    <cellStyle name="Notas 2 2 2 6 7 4" xfId="26265"/>
    <cellStyle name="Notas 2 2 2 6 8" xfId="12170"/>
    <cellStyle name="Notas 2 2 2 6 8 2" xfId="20794"/>
    <cellStyle name="Notas 2 2 2 6 8 2 2" xfId="36359"/>
    <cellStyle name="Notas 2 2 2 6 8 2 3" xfId="28864"/>
    <cellStyle name="Notas 2 2 2 6 8 3" xfId="33968"/>
    <cellStyle name="Notas 2 2 2 6 8 4" xfId="26521"/>
    <cellStyle name="Notas 2 2 2 6 9" xfId="30580"/>
    <cellStyle name="Notas 2 2 2 7" xfId="6790"/>
    <cellStyle name="Notas 2 2 2 7 2" xfId="15430"/>
    <cellStyle name="Notas 2 2 2 7 2 2" xfId="35081"/>
    <cellStyle name="Notas 2 2 2 7 2 3" xfId="27620"/>
    <cellStyle name="Notas 2 2 2 7 3" xfId="32693"/>
    <cellStyle name="Notas 2 2 2 7 4" xfId="25272"/>
    <cellStyle name="Notas 2 2 2 8" xfId="4579"/>
    <cellStyle name="Notas 2 2 2 8 2" xfId="13240"/>
    <cellStyle name="Notas 2 2 2 8 2 2" xfId="34250"/>
    <cellStyle name="Notas 2 2 2 8 2 3" xfId="26796"/>
    <cellStyle name="Notas 2 2 2 8 3" xfId="31861"/>
    <cellStyle name="Notas 2 2 2 8 4" xfId="24448"/>
    <cellStyle name="Notas 2 2 2 9" xfId="8275"/>
    <cellStyle name="Notas 2 2 2 9 2" xfId="16913"/>
    <cellStyle name="Notas 2 2 2 9 2 2" xfId="35674"/>
    <cellStyle name="Notas 2 2 2 9 2 3" xfId="28206"/>
    <cellStyle name="Notas 2 2 2 9 3" xfId="33284"/>
    <cellStyle name="Notas 2 2 2 9 4" xfId="25858"/>
    <cellStyle name="Notas 2 2 3" xfId="2433"/>
    <cellStyle name="Notas 2 2 3 10" xfId="23182"/>
    <cellStyle name="Notas 2 2 3 2" xfId="6796"/>
    <cellStyle name="Notas 2 2 3 2 2" xfId="15436"/>
    <cellStyle name="Notas 2 2 3 2 2 2" xfId="35087"/>
    <cellStyle name="Notas 2 2 3 2 2 3" xfId="27626"/>
    <cellStyle name="Notas 2 2 3 2 3" xfId="32699"/>
    <cellStyle name="Notas 2 2 3 2 4" xfId="25278"/>
    <cellStyle name="Notas 2 2 3 3" xfId="5882"/>
    <cellStyle name="Notas 2 2 3 3 2" xfId="14534"/>
    <cellStyle name="Notas 2 2 3 3 2 2" xfId="34816"/>
    <cellStyle name="Notas 2 2 3 3 2 3" xfId="27358"/>
    <cellStyle name="Notas 2 2 3 3 3" xfId="32424"/>
    <cellStyle name="Notas 2 2 3 3 4" xfId="25010"/>
    <cellStyle name="Notas 2 2 3 4" xfId="6741"/>
    <cellStyle name="Notas 2 2 3 4 2" xfId="15381"/>
    <cellStyle name="Notas 2 2 3 4 2 2" xfId="35032"/>
    <cellStyle name="Notas 2 2 3 4 2 3" xfId="27571"/>
    <cellStyle name="Notas 2 2 3 4 3" xfId="32644"/>
    <cellStyle name="Notas 2 2 3 4 4" xfId="25223"/>
    <cellStyle name="Notas 2 2 3 5" xfId="9311"/>
    <cellStyle name="Notas 2 2 3 5 2" xfId="17939"/>
    <cellStyle name="Notas 2 2 3 5 2 2" xfId="35844"/>
    <cellStyle name="Notas 2 2 3 5 2 3" xfId="28369"/>
    <cellStyle name="Notas 2 2 3 5 3" xfId="33454"/>
    <cellStyle name="Notas 2 2 3 5 4" xfId="26022"/>
    <cellStyle name="Notas 2 2 3 6" xfId="9882"/>
    <cellStyle name="Notas 2 2 3 6 2" xfId="18509"/>
    <cellStyle name="Notas 2 2 3 6 2 2" xfId="35944"/>
    <cellStyle name="Notas 2 2 3 6 2 3" xfId="28461"/>
    <cellStyle name="Notas 2 2 3 6 3" xfId="33551"/>
    <cellStyle name="Notas 2 2 3 6 4" xfId="26115"/>
    <cellStyle name="Notas 2 2 3 7" xfId="10411"/>
    <cellStyle name="Notas 2 2 3 7 2" xfId="19038"/>
    <cellStyle name="Notas 2 2 3 7 2 2" xfId="36096"/>
    <cellStyle name="Notas 2 2 3 7 2 3" xfId="28612"/>
    <cellStyle name="Notas 2 2 3 7 3" xfId="33703"/>
    <cellStyle name="Notas 2 2 3 7 4" xfId="26266"/>
    <cellStyle name="Notas 2 2 3 8" xfId="12171"/>
    <cellStyle name="Notas 2 2 3 8 2" xfId="20795"/>
    <cellStyle name="Notas 2 2 3 8 2 2" xfId="36360"/>
    <cellStyle name="Notas 2 2 3 8 2 3" xfId="28865"/>
    <cellStyle name="Notas 2 2 3 8 3" xfId="33969"/>
    <cellStyle name="Notas 2 2 3 8 4" xfId="26522"/>
    <cellStyle name="Notas 2 2 3 9" xfId="30581"/>
    <cellStyle name="Notas 2 2 4" xfId="2434"/>
    <cellStyle name="Notas 2 2 4 10" xfId="23183"/>
    <cellStyle name="Notas 2 2 4 2" xfId="6797"/>
    <cellStyle name="Notas 2 2 4 2 2" xfId="15437"/>
    <cellStyle name="Notas 2 2 4 2 2 2" xfId="35088"/>
    <cellStyle name="Notas 2 2 4 2 2 3" xfId="27627"/>
    <cellStyle name="Notas 2 2 4 2 3" xfId="32700"/>
    <cellStyle name="Notas 2 2 4 2 4" xfId="25279"/>
    <cellStyle name="Notas 2 2 4 3" xfId="5881"/>
    <cellStyle name="Notas 2 2 4 3 2" xfId="14533"/>
    <cellStyle name="Notas 2 2 4 3 2 2" xfId="34815"/>
    <cellStyle name="Notas 2 2 4 3 2 3" xfId="27357"/>
    <cellStyle name="Notas 2 2 4 3 3" xfId="32423"/>
    <cellStyle name="Notas 2 2 4 3 4" xfId="25009"/>
    <cellStyle name="Notas 2 2 4 4" xfId="8276"/>
    <cellStyle name="Notas 2 2 4 4 2" xfId="16914"/>
    <cellStyle name="Notas 2 2 4 4 2 2" xfId="35675"/>
    <cellStyle name="Notas 2 2 4 4 2 3" xfId="28207"/>
    <cellStyle name="Notas 2 2 4 4 3" xfId="33285"/>
    <cellStyle name="Notas 2 2 4 4 4" xfId="25859"/>
    <cellStyle name="Notas 2 2 4 5" xfId="7826"/>
    <cellStyle name="Notas 2 2 4 5 2" xfId="16464"/>
    <cellStyle name="Notas 2 2 4 5 2 2" xfId="35492"/>
    <cellStyle name="Notas 2 2 4 5 2 3" xfId="28027"/>
    <cellStyle name="Notas 2 2 4 5 3" xfId="33104"/>
    <cellStyle name="Notas 2 2 4 5 4" xfId="25679"/>
    <cellStyle name="Notas 2 2 4 6" xfId="10585"/>
    <cellStyle name="Notas 2 2 4 6 2" xfId="19212"/>
    <cellStyle name="Notas 2 2 4 6 2 2" xfId="36130"/>
    <cellStyle name="Notas 2 2 4 6 2 3" xfId="28646"/>
    <cellStyle name="Notas 2 2 4 6 3" xfId="33737"/>
    <cellStyle name="Notas 2 2 4 6 4" xfId="26300"/>
    <cellStyle name="Notas 2 2 4 7" xfId="7917"/>
    <cellStyle name="Notas 2 2 4 7 2" xfId="16555"/>
    <cellStyle name="Notas 2 2 4 7 2 2" xfId="35521"/>
    <cellStyle name="Notas 2 2 4 7 2 3" xfId="28055"/>
    <cellStyle name="Notas 2 2 4 7 3" xfId="33132"/>
    <cellStyle name="Notas 2 2 4 7 4" xfId="25707"/>
    <cellStyle name="Notas 2 2 4 8" xfId="12172"/>
    <cellStyle name="Notas 2 2 4 8 2" xfId="20796"/>
    <cellStyle name="Notas 2 2 4 8 2 2" xfId="36361"/>
    <cellStyle name="Notas 2 2 4 8 2 3" xfId="28866"/>
    <cellStyle name="Notas 2 2 4 8 3" xfId="33970"/>
    <cellStyle name="Notas 2 2 4 8 4" xfId="26523"/>
    <cellStyle name="Notas 2 2 4 9" xfId="30582"/>
    <cellStyle name="Notas 2 2 5" xfId="2435"/>
    <cellStyle name="Notas 2 2 5 10" xfId="23184"/>
    <cellStyle name="Notas 2 2 5 2" xfId="6798"/>
    <cellStyle name="Notas 2 2 5 2 2" xfId="15438"/>
    <cellStyle name="Notas 2 2 5 2 2 2" xfId="35089"/>
    <cellStyle name="Notas 2 2 5 2 2 3" xfId="27628"/>
    <cellStyle name="Notas 2 2 5 2 3" xfId="32701"/>
    <cellStyle name="Notas 2 2 5 2 4" xfId="25280"/>
    <cellStyle name="Notas 2 2 5 3" xfId="5880"/>
    <cellStyle name="Notas 2 2 5 3 2" xfId="14532"/>
    <cellStyle name="Notas 2 2 5 3 2 2" xfId="34814"/>
    <cellStyle name="Notas 2 2 5 3 2 3" xfId="27356"/>
    <cellStyle name="Notas 2 2 5 3 3" xfId="32422"/>
    <cellStyle name="Notas 2 2 5 3 4" xfId="25008"/>
    <cellStyle name="Notas 2 2 5 4" xfId="4910"/>
    <cellStyle name="Notas 2 2 5 4 2" xfId="13569"/>
    <cellStyle name="Notas 2 2 5 4 2 2" xfId="34390"/>
    <cellStyle name="Notas 2 2 5 4 2 3" xfId="26934"/>
    <cellStyle name="Notas 2 2 5 4 3" xfId="32000"/>
    <cellStyle name="Notas 2 2 5 4 4" xfId="24586"/>
    <cellStyle name="Notas 2 2 5 5" xfId="9312"/>
    <cellStyle name="Notas 2 2 5 5 2" xfId="17940"/>
    <cellStyle name="Notas 2 2 5 5 2 2" xfId="35845"/>
    <cellStyle name="Notas 2 2 5 5 2 3" xfId="28370"/>
    <cellStyle name="Notas 2 2 5 5 3" xfId="33455"/>
    <cellStyle name="Notas 2 2 5 5 4" xfId="26023"/>
    <cellStyle name="Notas 2 2 5 6" xfId="9883"/>
    <cellStyle name="Notas 2 2 5 6 2" xfId="18510"/>
    <cellStyle name="Notas 2 2 5 6 2 2" xfId="35945"/>
    <cellStyle name="Notas 2 2 5 6 2 3" xfId="28462"/>
    <cellStyle name="Notas 2 2 5 6 3" xfId="33552"/>
    <cellStyle name="Notas 2 2 5 6 4" xfId="26116"/>
    <cellStyle name="Notas 2 2 5 7" xfId="9298"/>
    <cellStyle name="Notas 2 2 5 7 2" xfId="17926"/>
    <cellStyle name="Notas 2 2 5 7 2 2" xfId="35832"/>
    <cellStyle name="Notas 2 2 5 7 2 3" xfId="28357"/>
    <cellStyle name="Notas 2 2 5 7 3" xfId="33442"/>
    <cellStyle name="Notas 2 2 5 7 4" xfId="26010"/>
    <cellStyle name="Notas 2 2 5 8" xfId="12526"/>
    <cellStyle name="Notas 2 2 5 8 2" xfId="21150"/>
    <cellStyle name="Notas 2 2 5 8 2 2" xfId="36481"/>
    <cellStyle name="Notas 2 2 5 8 2 3" xfId="28986"/>
    <cellStyle name="Notas 2 2 5 8 3" xfId="34092"/>
    <cellStyle name="Notas 2 2 5 8 4" xfId="26643"/>
    <cellStyle name="Notas 2 2 5 9" xfId="30583"/>
    <cellStyle name="Notas 2 2 6" xfId="2436"/>
    <cellStyle name="Notas 2 2 6 10" xfId="23185"/>
    <cellStyle name="Notas 2 2 6 2" xfId="6799"/>
    <cellStyle name="Notas 2 2 6 2 2" xfId="15439"/>
    <cellStyle name="Notas 2 2 6 2 2 2" xfId="35090"/>
    <cellStyle name="Notas 2 2 6 2 2 3" xfId="27629"/>
    <cellStyle name="Notas 2 2 6 2 3" xfId="32702"/>
    <cellStyle name="Notas 2 2 6 2 4" xfId="25281"/>
    <cellStyle name="Notas 2 2 6 3" xfId="5879"/>
    <cellStyle name="Notas 2 2 6 3 2" xfId="14531"/>
    <cellStyle name="Notas 2 2 6 3 2 2" xfId="34813"/>
    <cellStyle name="Notas 2 2 6 3 2 3" xfId="27355"/>
    <cellStyle name="Notas 2 2 6 3 3" xfId="32421"/>
    <cellStyle name="Notas 2 2 6 3 4" xfId="25007"/>
    <cellStyle name="Notas 2 2 6 4" xfId="6742"/>
    <cellStyle name="Notas 2 2 6 4 2" xfId="15382"/>
    <cellStyle name="Notas 2 2 6 4 2 2" xfId="35033"/>
    <cellStyle name="Notas 2 2 6 4 2 3" xfId="27572"/>
    <cellStyle name="Notas 2 2 6 4 3" xfId="32645"/>
    <cellStyle name="Notas 2 2 6 4 4" xfId="25224"/>
    <cellStyle name="Notas 2 2 6 5" xfId="9313"/>
    <cellStyle name="Notas 2 2 6 5 2" xfId="17941"/>
    <cellStyle name="Notas 2 2 6 5 2 2" xfId="35846"/>
    <cellStyle name="Notas 2 2 6 5 2 3" xfId="28371"/>
    <cellStyle name="Notas 2 2 6 5 3" xfId="33456"/>
    <cellStyle name="Notas 2 2 6 5 4" xfId="26024"/>
    <cellStyle name="Notas 2 2 6 6" xfId="9884"/>
    <cellStyle name="Notas 2 2 6 6 2" xfId="18511"/>
    <cellStyle name="Notas 2 2 6 6 2 2" xfId="35946"/>
    <cellStyle name="Notas 2 2 6 6 2 3" xfId="28463"/>
    <cellStyle name="Notas 2 2 6 6 3" xfId="33553"/>
    <cellStyle name="Notas 2 2 6 6 4" xfId="26117"/>
    <cellStyle name="Notas 2 2 6 7" xfId="8221"/>
    <cellStyle name="Notas 2 2 6 7 2" xfId="16859"/>
    <cellStyle name="Notas 2 2 6 7 2 2" xfId="35660"/>
    <cellStyle name="Notas 2 2 6 7 2 3" xfId="28193"/>
    <cellStyle name="Notas 2 2 6 7 3" xfId="33271"/>
    <cellStyle name="Notas 2 2 6 7 4" xfId="25845"/>
    <cellStyle name="Notas 2 2 6 8" xfId="12173"/>
    <cellStyle name="Notas 2 2 6 8 2" xfId="20797"/>
    <cellStyle name="Notas 2 2 6 8 2 2" xfId="36362"/>
    <cellStyle name="Notas 2 2 6 8 2 3" xfId="28867"/>
    <cellStyle name="Notas 2 2 6 8 3" xfId="33971"/>
    <cellStyle name="Notas 2 2 6 8 4" xfId="26524"/>
    <cellStyle name="Notas 2 2 6 9" xfId="30584"/>
    <cellStyle name="Notas 2 2 7" xfId="2437"/>
    <cellStyle name="Notas 2 2 7 10" xfId="23186"/>
    <cellStyle name="Notas 2 2 7 2" xfId="6800"/>
    <cellStyle name="Notas 2 2 7 2 2" xfId="15440"/>
    <cellStyle name="Notas 2 2 7 2 2 2" xfId="35091"/>
    <cellStyle name="Notas 2 2 7 2 2 3" xfId="27630"/>
    <cellStyle name="Notas 2 2 7 2 3" xfId="32703"/>
    <cellStyle name="Notas 2 2 7 2 4" xfId="25282"/>
    <cellStyle name="Notas 2 2 7 3" xfId="5878"/>
    <cellStyle name="Notas 2 2 7 3 2" xfId="14530"/>
    <cellStyle name="Notas 2 2 7 3 2 2" xfId="34812"/>
    <cellStyle name="Notas 2 2 7 3 2 3" xfId="27354"/>
    <cellStyle name="Notas 2 2 7 3 3" xfId="32420"/>
    <cellStyle name="Notas 2 2 7 3 4" xfId="25006"/>
    <cellStyle name="Notas 2 2 7 4" xfId="6743"/>
    <cellStyle name="Notas 2 2 7 4 2" xfId="15383"/>
    <cellStyle name="Notas 2 2 7 4 2 2" xfId="35034"/>
    <cellStyle name="Notas 2 2 7 4 2 3" xfId="27573"/>
    <cellStyle name="Notas 2 2 7 4 3" xfId="32646"/>
    <cellStyle name="Notas 2 2 7 4 4" xfId="25225"/>
    <cellStyle name="Notas 2 2 7 5" xfId="4775"/>
    <cellStyle name="Notas 2 2 7 5 2" xfId="13436"/>
    <cellStyle name="Notas 2 2 7 5 2 2" xfId="34359"/>
    <cellStyle name="Notas 2 2 7 5 2 3" xfId="26904"/>
    <cellStyle name="Notas 2 2 7 5 3" xfId="31970"/>
    <cellStyle name="Notas 2 2 7 5 4" xfId="24556"/>
    <cellStyle name="Notas 2 2 7 6" xfId="9885"/>
    <cellStyle name="Notas 2 2 7 6 2" xfId="18512"/>
    <cellStyle name="Notas 2 2 7 6 2 2" xfId="35947"/>
    <cellStyle name="Notas 2 2 7 6 2 3" xfId="28464"/>
    <cellStyle name="Notas 2 2 7 6 3" xfId="33554"/>
    <cellStyle name="Notas 2 2 7 6 4" xfId="26118"/>
    <cellStyle name="Notas 2 2 7 7" xfId="10412"/>
    <cellStyle name="Notas 2 2 7 7 2" xfId="19039"/>
    <cellStyle name="Notas 2 2 7 7 2 2" xfId="36097"/>
    <cellStyle name="Notas 2 2 7 7 2 3" xfId="28613"/>
    <cellStyle name="Notas 2 2 7 7 3" xfId="33704"/>
    <cellStyle name="Notas 2 2 7 7 4" xfId="26267"/>
    <cellStyle name="Notas 2 2 7 8" xfId="12174"/>
    <cellStyle name="Notas 2 2 7 8 2" xfId="20798"/>
    <cellStyle name="Notas 2 2 7 8 2 2" xfId="36363"/>
    <cellStyle name="Notas 2 2 7 8 2 3" xfId="28868"/>
    <cellStyle name="Notas 2 2 7 8 3" xfId="33972"/>
    <cellStyle name="Notas 2 2 7 8 4" xfId="26525"/>
    <cellStyle name="Notas 2 2 7 9" xfId="30585"/>
    <cellStyle name="Notas 2 2 8" xfId="6789"/>
    <cellStyle name="Notas 2 2 8 2" xfId="15429"/>
    <cellStyle name="Notas 2 2 8 2 2" xfId="35080"/>
    <cellStyle name="Notas 2 2 8 2 3" xfId="27619"/>
    <cellStyle name="Notas 2 2 8 3" xfId="32692"/>
    <cellStyle name="Notas 2 2 8 4" xfId="25271"/>
    <cellStyle name="Notas 2 2 9" xfId="5886"/>
    <cellStyle name="Notas 2 2 9 2" xfId="14538"/>
    <cellStyle name="Notas 2 2 9 2 2" xfId="34820"/>
    <cellStyle name="Notas 2 2 9 2 3" xfId="27362"/>
    <cellStyle name="Notas 2 2 9 3" xfId="32428"/>
    <cellStyle name="Notas 2 2 9 4" xfId="25014"/>
    <cellStyle name="Notas 2 20" xfId="10408"/>
    <cellStyle name="Notas 2 20 2" xfId="19035"/>
    <cellStyle name="Notas 2 20 2 2" xfId="36093"/>
    <cellStyle name="Notas 2 20 2 3" xfId="28609"/>
    <cellStyle name="Notas 2 20 3" xfId="33700"/>
    <cellStyle name="Notas 2 20 4" xfId="26263"/>
    <cellStyle name="Notas 2 21" xfId="10777"/>
    <cellStyle name="Notas 2 21 2" xfId="19403"/>
    <cellStyle name="Notas 2 21 2 2" xfId="36204"/>
    <cellStyle name="Notas 2 21 2 3" xfId="28719"/>
    <cellStyle name="Notas 2 21 3" xfId="33811"/>
    <cellStyle name="Notas 2 21 4" xfId="26374"/>
    <cellStyle name="Notas 2 22" xfId="10672"/>
    <cellStyle name="Notas 2 22 2" xfId="19298"/>
    <cellStyle name="Notas 2 22 2 2" xfId="36178"/>
    <cellStyle name="Notas 2 22 2 3" xfId="28694"/>
    <cellStyle name="Notas 2 22 3" xfId="33786"/>
    <cellStyle name="Notas 2 22 4" xfId="26349"/>
    <cellStyle name="Notas 2 23" xfId="12797"/>
    <cellStyle name="Notas 2 23 2" xfId="21420"/>
    <cellStyle name="Notas 2 23 2 2" xfId="36535"/>
    <cellStyle name="Notas 2 23 2 3" xfId="29039"/>
    <cellStyle name="Notas 2 23 3" xfId="34147"/>
    <cellStyle name="Notas 2 23 4" xfId="26697"/>
    <cellStyle name="Notas 2 24" xfId="29380"/>
    <cellStyle name="Notas 2 25" xfId="21990"/>
    <cellStyle name="Notas 2 3" xfId="2438"/>
    <cellStyle name="Notas 2 3 10" xfId="4911"/>
    <cellStyle name="Notas 2 3 10 2" xfId="13570"/>
    <cellStyle name="Notas 2 3 10 2 2" xfId="34391"/>
    <cellStyle name="Notas 2 3 10 2 3" xfId="26935"/>
    <cellStyle name="Notas 2 3 10 3" xfId="32001"/>
    <cellStyle name="Notas 2 3 10 4" xfId="24587"/>
    <cellStyle name="Notas 2 3 11" xfId="6480"/>
    <cellStyle name="Notas 2 3 11 2" xfId="15132"/>
    <cellStyle name="Notas 2 3 11 2 2" xfId="34978"/>
    <cellStyle name="Notas 2 3 11 2 3" xfId="27518"/>
    <cellStyle name="Notas 2 3 11 3" xfId="32589"/>
    <cellStyle name="Notas 2 3 11 4" xfId="25170"/>
    <cellStyle name="Notas 2 3 12" xfId="9886"/>
    <cellStyle name="Notas 2 3 12 2" xfId="18513"/>
    <cellStyle name="Notas 2 3 12 2 2" xfId="35948"/>
    <cellStyle name="Notas 2 3 12 2 3" xfId="28465"/>
    <cellStyle name="Notas 2 3 12 3" xfId="33555"/>
    <cellStyle name="Notas 2 3 12 4" xfId="26119"/>
    <cellStyle name="Notas 2 3 13" xfId="10413"/>
    <cellStyle name="Notas 2 3 13 2" xfId="19040"/>
    <cellStyle name="Notas 2 3 13 2 2" xfId="36098"/>
    <cellStyle name="Notas 2 3 13 2 3" xfId="28614"/>
    <cellStyle name="Notas 2 3 13 3" xfId="33705"/>
    <cellStyle name="Notas 2 3 13 4" xfId="26268"/>
    <cellStyle name="Notas 2 3 14" xfId="12175"/>
    <cellStyle name="Notas 2 3 14 2" xfId="20799"/>
    <cellStyle name="Notas 2 3 14 2 2" xfId="36364"/>
    <cellStyle name="Notas 2 3 14 2 3" xfId="28869"/>
    <cellStyle name="Notas 2 3 14 3" xfId="33973"/>
    <cellStyle name="Notas 2 3 14 4" xfId="26526"/>
    <cellStyle name="Notas 2 3 15" xfId="30586"/>
    <cellStyle name="Notas 2 3 16" xfId="23187"/>
    <cellStyle name="Notas 2 3 2" xfId="2439"/>
    <cellStyle name="Notas 2 3 2 10" xfId="5332"/>
    <cellStyle name="Notas 2 3 2 10 2" xfId="13991"/>
    <cellStyle name="Notas 2 3 2 10 2 2" xfId="34569"/>
    <cellStyle name="Notas 2 3 2 10 2 3" xfId="27112"/>
    <cellStyle name="Notas 2 3 2 10 3" xfId="32178"/>
    <cellStyle name="Notas 2 3 2 10 4" xfId="24764"/>
    <cellStyle name="Notas 2 3 2 11" xfId="9887"/>
    <cellStyle name="Notas 2 3 2 11 2" xfId="18514"/>
    <cellStyle name="Notas 2 3 2 11 2 2" xfId="35949"/>
    <cellStyle name="Notas 2 3 2 11 2 3" xfId="28466"/>
    <cellStyle name="Notas 2 3 2 11 3" xfId="33556"/>
    <cellStyle name="Notas 2 3 2 11 4" xfId="26120"/>
    <cellStyle name="Notas 2 3 2 12" xfId="4794"/>
    <cellStyle name="Notas 2 3 2 12 2" xfId="13455"/>
    <cellStyle name="Notas 2 3 2 12 2 2" xfId="34378"/>
    <cellStyle name="Notas 2 3 2 12 2 3" xfId="26923"/>
    <cellStyle name="Notas 2 3 2 12 3" xfId="31989"/>
    <cellStyle name="Notas 2 3 2 12 4" xfId="24575"/>
    <cellStyle name="Notas 2 3 2 13" xfId="12176"/>
    <cellStyle name="Notas 2 3 2 13 2" xfId="20800"/>
    <cellStyle name="Notas 2 3 2 13 2 2" xfId="36365"/>
    <cellStyle name="Notas 2 3 2 13 2 3" xfId="28870"/>
    <cellStyle name="Notas 2 3 2 13 3" xfId="33974"/>
    <cellStyle name="Notas 2 3 2 13 4" xfId="26527"/>
    <cellStyle name="Notas 2 3 2 14" xfId="30587"/>
    <cellStyle name="Notas 2 3 2 15" xfId="23188"/>
    <cellStyle name="Notas 2 3 2 2" xfId="2440"/>
    <cellStyle name="Notas 2 3 2 2 10" xfId="23189"/>
    <cellStyle name="Notas 2 3 2 2 2" xfId="6803"/>
    <cellStyle name="Notas 2 3 2 2 2 2" xfId="15443"/>
    <cellStyle name="Notas 2 3 2 2 2 2 2" xfId="35094"/>
    <cellStyle name="Notas 2 3 2 2 2 2 3" xfId="27633"/>
    <cellStyle name="Notas 2 3 2 2 2 3" xfId="32706"/>
    <cellStyle name="Notas 2 3 2 2 2 4" xfId="25285"/>
    <cellStyle name="Notas 2 3 2 2 3" xfId="4576"/>
    <cellStyle name="Notas 2 3 2 2 3 2" xfId="13237"/>
    <cellStyle name="Notas 2 3 2 2 3 2 2" xfId="34247"/>
    <cellStyle name="Notas 2 3 2 2 3 2 3" xfId="26793"/>
    <cellStyle name="Notas 2 3 2 2 3 3" xfId="31858"/>
    <cellStyle name="Notas 2 3 2 2 3 4" xfId="24445"/>
    <cellStyle name="Notas 2 3 2 2 4" xfId="6745"/>
    <cellStyle name="Notas 2 3 2 2 4 2" xfId="15385"/>
    <cellStyle name="Notas 2 3 2 2 4 2 2" xfId="35036"/>
    <cellStyle name="Notas 2 3 2 2 4 2 3" xfId="27575"/>
    <cellStyle name="Notas 2 3 2 2 4 3" xfId="32648"/>
    <cellStyle name="Notas 2 3 2 2 4 4" xfId="25227"/>
    <cellStyle name="Notas 2 3 2 2 5" xfId="9314"/>
    <cellStyle name="Notas 2 3 2 2 5 2" xfId="17942"/>
    <cellStyle name="Notas 2 3 2 2 5 2 2" xfId="35847"/>
    <cellStyle name="Notas 2 3 2 2 5 2 3" xfId="28372"/>
    <cellStyle name="Notas 2 3 2 2 5 3" xfId="33457"/>
    <cellStyle name="Notas 2 3 2 2 5 4" xfId="26025"/>
    <cellStyle name="Notas 2 3 2 2 6" xfId="9888"/>
    <cellStyle name="Notas 2 3 2 2 6 2" xfId="18515"/>
    <cellStyle name="Notas 2 3 2 2 6 2 2" xfId="35950"/>
    <cellStyle name="Notas 2 3 2 2 6 2 3" xfId="28467"/>
    <cellStyle name="Notas 2 3 2 2 6 3" xfId="33557"/>
    <cellStyle name="Notas 2 3 2 2 6 4" xfId="26121"/>
    <cellStyle name="Notas 2 3 2 2 7" xfId="9297"/>
    <cellStyle name="Notas 2 3 2 2 7 2" xfId="17925"/>
    <cellStyle name="Notas 2 3 2 2 7 2 2" xfId="35831"/>
    <cellStyle name="Notas 2 3 2 2 7 2 3" xfId="28356"/>
    <cellStyle name="Notas 2 3 2 2 7 3" xfId="33441"/>
    <cellStyle name="Notas 2 3 2 2 7 4" xfId="26009"/>
    <cellStyle name="Notas 2 3 2 2 8" xfId="12177"/>
    <cellStyle name="Notas 2 3 2 2 8 2" xfId="20801"/>
    <cellStyle name="Notas 2 3 2 2 8 2 2" xfId="36366"/>
    <cellStyle name="Notas 2 3 2 2 8 2 3" xfId="28871"/>
    <cellStyle name="Notas 2 3 2 2 8 3" xfId="33975"/>
    <cellStyle name="Notas 2 3 2 2 8 4" xfId="26528"/>
    <cellStyle name="Notas 2 3 2 2 9" xfId="30588"/>
    <cellStyle name="Notas 2 3 2 3" xfId="2441"/>
    <cellStyle name="Notas 2 3 2 3 10" xfId="23190"/>
    <cellStyle name="Notas 2 3 2 3 2" xfId="6804"/>
    <cellStyle name="Notas 2 3 2 3 2 2" xfId="15444"/>
    <cellStyle name="Notas 2 3 2 3 2 2 2" xfId="35095"/>
    <cellStyle name="Notas 2 3 2 3 2 2 3" xfId="27634"/>
    <cellStyle name="Notas 2 3 2 3 2 3" xfId="32707"/>
    <cellStyle name="Notas 2 3 2 3 2 4" xfId="25286"/>
    <cellStyle name="Notas 2 3 2 3 3" xfId="4575"/>
    <cellStyle name="Notas 2 3 2 3 3 2" xfId="13236"/>
    <cellStyle name="Notas 2 3 2 3 3 2 2" xfId="34246"/>
    <cellStyle name="Notas 2 3 2 3 3 2 3" xfId="26792"/>
    <cellStyle name="Notas 2 3 2 3 3 3" xfId="31857"/>
    <cellStyle name="Notas 2 3 2 3 3 4" xfId="24444"/>
    <cellStyle name="Notas 2 3 2 3 4" xfId="4912"/>
    <cellStyle name="Notas 2 3 2 3 4 2" xfId="13571"/>
    <cellStyle name="Notas 2 3 2 3 4 2 2" xfId="34392"/>
    <cellStyle name="Notas 2 3 2 3 4 2 3" xfId="26936"/>
    <cellStyle name="Notas 2 3 2 3 4 3" xfId="32002"/>
    <cellStyle name="Notas 2 3 2 3 4 4" xfId="24588"/>
    <cellStyle name="Notas 2 3 2 3 5" xfId="9315"/>
    <cellStyle name="Notas 2 3 2 3 5 2" xfId="17943"/>
    <cellStyle name="Notas 2 3 2 3 5 2 2" xfId="35848"/>
    <cellStyle name="Notas 2 3 2 3 5 2 3" xfId="28373"/>
    <cellStyle name="Notas 2 3 2 3 5 3" xfId="33458"/>
    <cellStyle name="Notas 2 3 2 3 5 4" xfId="26026"/>
    <cellStyle name="Notas 2 3 2 3 6" xfId="9889"/>
    <cellStyle name="Notas 2 3 2 3 6 2" xfId="18516"/>
    <cellStyle name="Notas 2 3 2 3 6 2 2" xfId="35951"/>
    <cellStyle name="Notas 2 3 2 3 6 2 3" xfId="28468"/>
    <cellStyle name="Notas 2 3 2 3 6 3" xfId="33558"/>
    <cellStyle name="Notas 2 3 2 3 6 4" xfId="26122"/>
    <cellStyle name="Notas 2 3 2 3 7" xfId="10903"/>
    <cellStyle name="Notas 2 3 2 3 7 2" xfId="19529"/>
    <cellStyle name="Notas 2 3 2 3 7 2 2" xfId="36241"/>
    <cellStyle name="Notas 2 3 2 3 7 2 3" xfId="28755"/>
    <cellStyle name="Notas 2 3 2 3 7 3" xfId="33847"/>
    <cellStyle name="Notas 2 3 2 3 7 4" xfId="26410"/>
    <cellStyle name="Notas 2 3 2 3 8" xfId="12178"/>
    <cellStyle name="Notas 2 3 2 3 8 2" xfId="20802"/>
    <cellStyle name="Notas 2 3 2 3 8 2 2" xfId="36367"/>
    <cellStyle name="Notas 2 3 2 3 8 2 3" xfId="28872"/>
    <cellStyle name="Notas 2 3 2 3 8 3" xfId="33976"/>
    <cellStyle name="Notas 2 3 2 3 8 4" xfId="26529"/>
    <cellStyle name="Notas 2 3 2 3 9" xfId="30589"/>
    <cellStyle name="Notas 2 3 2 4" xfId="2442"/>
    <cellStyle name="Notas 2 3 2 4 10" xfId="23191"/>
    <cellStyle name="Notas 2 3 2 4 2" xfId="6805"/>
    <cellStyle name="Notas 2 3 2 4 2 2" xfId="15445"/>
    <cellStyle name="Notas 2 3 2 4 2 2 2" xfId="35096"/>
    <cellStyle name="Notas 2 3 2 4 2 2 3" xfId="27635"/>
    <cellStyle name="Notas 2 3 2 4 2 3" xfId="32708"/>
    <cellStyle name="Notas 2 3 2 4 2 4" xfId="25287"/>
    <cellStyle name="Notas 2 3 2 4 3" xfId="4574"/>
    <cellStyle name="Notas 2 3 2 4 3 2" xfId="13235"/>
    <cellStyle name="Notas 2 3 2 4 3 2 2" xfId="34245"/>
    <cellStyle name="Notas 2 3 2 4 3 2 3" xfId="26791"/>
    <cellStyle name="Notas 2 3 2 4 3 3" xfId="31856"/>
    <cellStyle name="Notas 2 3 2 4 3 4" xfId="24443"/>
    <cellStyle name="Notas 2 3 2 4 4" xfId="6746"/>
    <cellStyle name="Notas 2 3 2 4 4 2" xfId="15386"/>
    <cellStyle name="Notas 2 3 2 4 4 2 2" xfId="35037"/>
    <cellStyle name="Notas 2 3 2 4 4 2 3" xfId="27576"/>
    <cellStyle name="Notas 2 3 2 4 4 3" xfId="32649"/>
    <cellStyle name="Notas 2 3 2 4 4 4" xfId="25228"/>
    <cellStyle name="Notas 2 3 2 4 5" xfId="6479"/>
    <cellStyle name="Notas 2 3 2 4 5 2" xfId="15131"/>
    <cellStyle name="Notas 2 3 2 4 5 2 2" xfId="34977"/>
    <cellStyle name="Notas 2 3 2 4 5 2 3" xfId="27517"/>
    <cellStyle name="Notas 2 3 2 4 5 3" xfId="32588"/>
    <cellStyle name="Notas 2 3 2 4 5 4" xfId="25169"/>
    <cellStyle name="Notas 2 3 2 4 6" xfId="9890"/>
    <cellStyle name="Notas 2 3 2 4 6 2" xfId="18517"/>
    <cellStyle name="Notas 2 3 2 4 6 2 2" xfId="35952"/>
    <cellStyle name="Notas 2 3 2 4 6 2 3" xfId="28469"/>
    <cellStyle name="Notas 2 3 2 4 6 3" xfId="33559"/>
    <cellStyle name="Notas 2 3 2 4 6 4" xfId="26123"/>
    <cellStyle name="Notas 2 3 2 4 7" xfId="9008"/>
    <cellStyle name="Notas 2 3 2 4 7 2" xfId="17636"/>
    <cellStyle name="Notas 2 3 2 4 7 2 2" xfId="35760"/>
    <cellStyle name="Notas 2 3 2 4 7 2 3" xfId="28288"/>
    <cellStyle name="Notas 2 3 2 4 7 3" xfId="33370"/>
    <cellStyle name="Notas 2 3 2 4 7 4" xfId="25941"/>
    <cellStyle name="Notas 2 3 2 4 8" xfId="12179"/>
    <cellStyle name="Notas 2 3 2 4 8 2" xfId="20803"/>
    <cellStyle name="Notas 2 3 2 4 8 2 2" xfId="36368"/>
    <cellStyle name="Notas 2 3 2 4 8 2 3" xfId="28873"/>
    <cellStyle name="Notas 2 3 2 4 8 3" xfId="33977"/>
    <cellStyle name="Notas 2 3 2 4 8 4" xfId="26530"/>
    <cellStyle name="Notas 2 3 2 4 9" xfId="30590"/>
    <cellStyle name="Notas 2 3 2 5" xfId="2443"/>
    <cellStyle name="Notas 2 3 2 5 10" xfId="23192"/>
    <cellStyle name="Notas 2 3 2 5 2" xfId="6806"/>
    <cellStyle name="Notas 2 3 2 5 2 2" xfId="15446"/>
    <cellStyle name="Notas 2 3 2 5 2 2 2" xfId="35097"/>
    <cellStyle name="Notas 2 3 2 5 2 2 3" xfId="27636"/>
    <cellStyle name="Notas 2 3 2 5 2 3" xfId="32709"/>
    <cellStyle name="Notas 2 3 2 5 2 4" xfId="25288"/>
    <cellStyle name="Notas 2 3 2 5 3" xfId="5875"/>
    <cellStyle name="Notas 2 3 2 5 3 2" xfId="14527"/>
    <cellStyle name="Notas 2 3 2 5 3 2 2" xfId="34809"/>
    <cellStyle name="Notas 2 3 2 5 3 2 3" xfId="27351"/>
    <cellStyle name="Notas 2 3 2 5 3 3" xfId="32417"/>
    <cellStyle name="Notas 2 3 2 5 3 4" xfId="25003"/>
    <cellStyle name="Notas 2 3 2 5 4" xfId="6747"/>
    <cellStyle name="Notas 2 3 2 5 4 2" xfId="15387"/>
    <cellStyle name="Notas 2 3 2 5 4 2 2" xfId="35038"/>
    <cellStyle name="Notas 2 3 2 5 4 2 3" xfId="27577"/>
    <cellStyle name="Notas 2 3 2 5 4 3" xfId="32650"/>
    <cellStyle name="Notas 2 3 2 5 4 4" xfId="25229"/>
    <cellStyle name="Notas 2 3 2 5 5" xfId="4774"/>
    <cellStyle name="Notas 2 3 2 5 5 2" xfId="13435"/>
    <cellStyle name="Notas 2 3 2 5 5 2 2" xfId="34358"/>
    <cellStyle name="Notas 2 3 2 5 5 2 3" xfId="26903"/>
    <cellStyle name="Notas 2 3 2 5 5 3" xfId="31969"/>
    <cellStyle name="Notas 2 3 2 5 5 4" xfId="24555"/>
    <cellStyle name="Notas 2 3 2 5 6" xfId="9891"/>
    <cellStyle name="Notas 2 3 2 5 6 2" xfId="18518"/>
    <cellStyle name="Notas 2 3 2 5 6 2 2" xfId="35953"/>
    <cellStyle name="Notas 2 3 2 5 6 2 3" xfId="28470"/>
    <cellStyle name="Notas 2 3 2 5 6 3" xfId="33560"/>
    <cellStyle name="Notas 2 3 2 5 6 4" xfId="26124"/>
    <cellStyle name="Notas 2 3 2 5 7" xfId="6498"/>
    <cellStyle name="Notas 2 3 2 5 7 2" xfId="15150"/>
    <cellStyle name="Notas 2 3 2 5 7 2 2" xfId="34996"/>
    <cellStyle name="Notas 2 3 2 5 7 2 3" xfId="27536"/>
    <cellStyle name="Notas 2 3 2 5 7 3" xfId="32607"/>
    <cellStyle name="Notas 2 3 2 5 7 4" xfId="25188"/>
    <cellStyle name="Notas 2 3 2 5 8" xfId="12180"/>
    <cellStyle name="Notas 2 3 2 5 8 2" xfId="20804"/>
    <cellStyle name="Notas 2 3 2 5 8 2 2" xfId="36369"/>
    <cellStyle name="Notas 2 3 2 5 8 2 3" xfId="28874"/>
    <cellStyle name="Notas 2 3 2 5 8 3" xfId="33978"/>
    <cellStyle name="Notas 2 3 2 5 8 4" xfId="26531"/>
    <cellStyle name="Notas 2 3 2 5 9" xfId="30591"/>
    <cellStyle name="Notas 2 3 2 6" xfId="2444"/>
    <cellStyle name="Notas 2 3 2 6 10" xfId="23193"/>
    <cellStyle name="Notas 2 3 2 6 2" xfId="6807"/>
    <cellStyle name="Notas 2 3 2 6 2 2" xfId="15447"/>
    <cellStyle name="Notas 2 3 2 6 2 2 2" xfId="35098"/>
    <cellStyle name="Notas 2 3 2 6 2 2 3" xfId="27637"/>
    <cellStyle name="Notas 2 3 2 6 2 3" xfId="32710"/>
    <cellStyle name="Notas 2 3 2 6 2 4" xfId="25289"/>
    <cellStyle name="Notas 2 3 2 6 3" xfId="5874"/>
    <cellStyle name="Notas 2 3 2 6 3 2" xfId="14526"/>
    <cellStyle name="Notas 2 3 2 6 3 2 2" xfId="34808"/>
    <cellStyle name="Notas 2 3 2 6 3 2 3" xfId="27350"/>
    <cellStyle name="Notas 2 3 2 6 3 3" xfId="32416"/>
    <cellStyle name="Notas 2 3 2 6 3 4" xfId="25002"/>
    <cellStyle name="Notas 2 3 2 6 4" xfId="4913"/>
    <cellStyle name="Notas 2 3 2 6 4 2" xfId="13572"/>
    <cellStyle name="Notas 2 3 2 6 4 2 2" xfId="34393"/>
    <cellStyle name="Notas 2 3 2 6 4 2 3" xfId="26937"/>
    <cellStyle name="Notas 2 3 2 6 4 3" xfId="32003"/>
    <cellStyle name="Notas 2 3 2 6 4 4" xfId="24589"/>
    <cellStyle name="Notas 2 3 2 6 5" xfId="5143"/>
    <cellStyle name="Notas 2 3 2 6 5 2" xfId="13802"/>
    <cellStyle name="Notas 2 3 2 6 5 2 2" xfId="34492"/>
    <cellStyle name="Notas 2 3 2 6 5 2 3" xfId="27035"/>
    <cellStyle name="Notas 2 3 2 6 5 3" xfId="32101"/>
    <cellStyle name="Notas 2 3 2 6 5 4" xfId="24687"/>
    <cellStyle name="Notas 2 3 2 6 6" xfId="9892"/>
    <cellStyle name="Notas 2 3 2 6 6 2" xfId="18519"/>
    <cellStyle name="Notas 2 3 2 6 6 2 2" xfId="35954"/>
    <cellStyle name="Notas 2 3 2 6 6 2 3" xfId="28471"/>
    <cellStyle name="Notas 2 3 2 6 6 3" xfId="33561"/>
    <cellStyle name="Notas 2 3 2 6 6 4" xfId="26125"/>
    <cellStyle name="Notas 2 3 2 6 7" xfId="11661"/>
    <cellStyle name="Notas 2 3 2 6 7 2" xfId="20286"/>
    <cellStyle name="Notas 2 3 2 6 7 2 2" xfId="36298"/>
    <cellStyle name="Notas 2 3 2 6 7 2 3" xfId="28805"/>
    <cellStyle name="Notas 2 3 2 6 7 3" xfId="33903"/>
    <cellStyle name="Notas 2 3 2 6 7 4" xfId="26461"/>
    <cellStyle name="Notas 2 3 2 6 8" xfId="12181"/>
    <cellStyle name="Notas 2 3 2 6 8 2" xfId="20805"/>
    <cellStyle name="Notas 2 3 2 6 8 2 2" xfId="36370"/>
    <cellStyle name="Notas 2 3 2 6 8 2 3" xfId="28875"/>
    <cellStyle name="Notas 2 3 2 6 8 3" xfId="33979"/>
    <cellStyle name="Notas 2 3 2 6 8 4" xfId="26532"/>
    <cellStyle name="Notas 2 3 2 6 9" xfId="30592"/>
    <cellStyle name="Notas 2 3 2 7" xfId="6802"/>
    <cellStyle name="Notas 2 3 2 7 2" xfId="15442"/>
    <cellStyle name="Notas 2 3 2 7 2 2" xfId="35093"/>
    <cellStyle name="Notas 2 3 2 7 2 3" xfId="27632"/>
    <cellStyle name="Notas 2 3 2 7 3" xfId="32705"/>
    <cellStyle name="Notas 2 3 2 7 4" xfId="25284"/>
    <cellStyle name="Notas 2 3 2 8" xfId="5876"/>
    <cellStyle name="Notas 2 3 2 8 2" xfId="14528"/>
    <cellStyle name="Notas 2 3 2 8 2 2" xfId="34810"/>
    <cellStyle name="Notas 2 3 2 8 2 3" xfId="27352"/>
    <cellStyle name="Notas 2 3 2 8 3" xfId="32418"/>
    <cellStyle name="Notas 2 3 2 8 4" xfId="25004"/>
    <cellStyle name="Notas 2 3 2 9" xfId="6744"/>
    <cellStyle name="Notas 2 3 2 9 2" xfId="15384"/>
    <cellStyle name="Notas 2 3 2 9 2 2" xfId="35035"/>
    <cellStyle name="Notas 2 3 2 9 2 3" xfId="27574"/>
    <cellStyle name="Notas 2 3 2 9 3" xfId="32647"/>
    <cellStyle name="Notas 2 3 2 9 4" xfId="25226"/>
    <cellStyle name="Notas 2 3 3" xfId="2445"/>
    <cellStyle name="Notas 2 3 3 10" xfId="23194"/>
    <cellStyle name="Notas 2 3 3 2" xfId="6808"/>
    <cellStyle name="Notas 2 3 3 2 2" xfId="15448"/>
    <cellStyle name="Notas 2 3 3 2 2 2" xfId="35099"/>
    <cellStyle name="Notas 2 3 3 2 2 3" xfId="27638"/>
    <cellStyle name="Notas 2 3 3 2 3" xfId="32711"/>
    <cellStyle name="Notas 2 3 3 2 4" xfId="25290"/>
    <cellStyle name="Notas 2 3 3 3" xfId="5873"/>
    <cellStyle name="Notas 2 3 3 3 2" xfId="14525"/>
    <cellStyle name="Notas 2 3 3 3 2 2" xfId="34807"/>
    <cellStyle name="Notas 2 3 3 3 2 3" xfId="27349"/>
    <cellStyle name="Notas 2 3 3 3 3" xfId="32415"/>
    <cellStyle name="Notas 2 3 3 3 4" xfId="25001"/>
    <cellStyle name="Notas 2 3 3 4" xfId="5367"/>
    <cellStyle name="Notas 2 3 3 4 2" xfId="14026"/>
    <cellStyle name="Notas 2 3 3 4 2 2" xfId="34582"/>
    <cellStyle name="Notas 2 3 3 4 2 3" xfId="27125"/>
    <cellStyle name="Notas 2 3 3 4 3" xfId="32191"/>
    <cellStyle name="Notas 2 3 3 4 4" xfId="24777"/>
    <cellStyle name="Notas 2 3 3 5" xfId="9316"/>
    <cellStyle name="Notas 2 3 3 5 2" xfId="17944"/>
    <cellStyle name="Notas 2 3 3 5 2 2" xfId="35849"/>
    <cellStyle name="Notas 2 3 3 5 2 3" xfId="28374"/>
    <cellStyle name="Notas 2 3 3 5 3" xfId="33459"/>
    <cellStyle name="Notas 2 3 3 5 4" xfId="26027"/>
    <cellStyle name="Notas 2 3 3 6" xfId="10586"/>
    <cellStyle name="Notas 2 3 3 6 2" xfId="19213"/>
    <cellStyle name="Notas 2 3 3 6 2 2" xfId="36131"/>
    <cellStyle name="Notas 2 3 3 6 2 3" xfId="28647"/>
    <cellStyle name="Notas 2 3 3 6 3" xfId="33738"/>
    <cellStyle name="Notas 2 3 3 6 4" xfId="26301"/>
    <cellStyle name="Notas 2 3 3 7" xfId="5338"/>
    <cellStyle name="Notas 2 3 3 7 2" xfId="13997"/>
    <cellStyle name="Notas 2 3 3 7 2 2" xfId="34575"/>
    <cellStyle name="Notas 2 3 3 7 2 3" xfId="27118"/>
    <cellStyle name="Notas 2 3 3 7 3" xfId="32184"/>
    <cellStyle name="Notas 2 3 3 7 4" xfId="24770"/>
    <cellStyle name="Notas 2 3 3 8" xfId="12182"/>
    <cellStyle name="Notas 2 3 3 8 2" xfId="20806"/>
    <cellStyle name="Notas 2 3 3 8 2 2" xfId="36371"/>
    <cellStyle name="Notas 2 3 3 8 2 3" xfId="28876"/>
    <cellStyle name="Notas 2 3 3 8 3" xfId="33980"/>
    <cellStyle name="Notas 2 3 3 8 4" xfId="26533"/>
    <cellStyle name="Notas 2 3 3 9" xfId="30593"/>
    <cellStyle name="Notas 2 3 4" xfId="2446"/>
    <cellStyle name="Notas 2 3 4 10" xfId="23195"/>
    <cellStyle name="Notas 2 3 4 2" xfId="6809"/>
    <cellStyle name="Notas 2 3 4 2 2" xfId="15449"/>
    <cellStyle name="Notas 2 3 4 2 2 2" xfId="35100"/>
    <cellStyle name="Notas 2 3 4 2 2 3" xfId="27639"/>
    <cellStyle name="Notas 2 3 4 2 3" xfId="32712"/>
    <cellStyle name="Notas 2 3 4 2 4" xfId="25291"/>
    <cellStyle name="Notas 2 3 4 3" xfId="5872"/>
    <cellStyle name="Notas 2 3 4 3 2" xfId="14524"/>
    <cellStyle name="Notas 2 3 4 3 2 2" xfId="34806"/>
    <cellStyle name="Notas 2 3 4 3 2 3" xfId="27348"/>
    <cellStyle name="Notas 2 3 4 3 3" xfId="32414"/>
    <cellStyle name="Notas 2 3 4 3 4" xfId="25000"/>
    <cellStyle name="Notas 2 3 4 4" xfId="8277"/>
    <cellStyle name="Notas 2 3 4 4 2" xfId="16915"/>
    <cellStyle name="Notas 2 3 4 4 2 2" xfId="35676"/>
    <cellStyle name="Notas 2 3 4 4 2 3" xfId="28208"/>
    <cellStyle name="Notas 2 3 4 4 3" xfId="33286"/>
    <cellStyle name="Notas 2 3 4 4 4" xfId="25860"/>
    <cellStyle name="Notas 2 3 4 5" xfId="8207"/>
    <cellStyle name="Notas 2 3 4 5 2" xfId="16845"/>
    <cellStyle name="Notas 2 3 4 5 2 2" xfId="35646"/>
    <cellStyle name="Notas 2 3 4 5 2 3" xfId="28179"/>
    <cellStyle name="Notas 2 3 4 5 3" xfId="33257"/>
    <cellStyle name="Notas 2 3 4 5 4" xfId="25831"/>
    <cellStyle name="Notas 2 3 4 6" xfId="10587"/>
    <cellStyle name="Notas 2 3 4 6 2" xfId="19214"/>
    <cellStyle name="Notas 2 3 4 6 2 2" xfId="36132"/>
    <cellStyle name="Notas 2 3 4 6 2 3" xfId="28648"/>
    <cellStyle name="Notas 2 3 4 6 3" xfId="33739"/>
    <cellStyle name="Notas 2 3 4 6 4" xfId="26302"/>
    <cellStyle name="Notas 2 3 4 7" xfId="10414"/>
    <cellStyle name="Notas 2 3 4 7 2" xfId="19041"/>
    <cellStyle name="Notas 2 3 4 7 2 2" xfId="36099"/>
    <cellStyle name="Notas 2 3 4 7 2 3" xfId="28615"/>
    <cellStyle name="Notas 2 3 4 7 3" xfId="33706"/>
    <cellStyle name="Notas 2 3 4 7 4" xfId="26269"/>
    <cellStyle name="Notas 2 3 4 8" xfId="12527"/>
    <cellStyle name="Notas 2 3 4 8 2" xfId="21151"/>
    <cellStyle name="Notas 2 3 4 8 2 2" xfId="36482"/>
    <cellStyle name="Notas 2 3 4 8 2 3" xfId="28987"/>
    <cellStyle name="Notas 2 3 4 8 3" xfId="34093"/>
    <cellStyle name="Notas 2 3 4 8 4" xfId="26644"/>
    <cellStyle name="Notas 2 3 4 9" xfId="30594"/>
    <cellStyle name="Notas 2 3 5" xfId="2447"/>
    <cellStyle name="Notas 2 3 5 10" xfId="23196"/>
    <cellStyle name="Notas 2 3 5 2" xfId="6810"/>
    <cellStyle name="Notas 2 3 5 2 2" xfId="15450"/>
    <cellStyle name="Notas 2 3 5 2 2 2" xfId="35101"/>
    <cellStyle name="Notas 2 3 5 2 2 3" xfId="27640"/>
    <cellStyle name="Notas 2 3 5 2 3" xfId="32713"/>
    <cellStyle name="Notas 2 3 5 2 4" xfId="25292"/>
    <cellStyle name="Notas 2 3 5 3" xfId="5871"/>
    <cellStyle name="Notas 2 3 5 3 2" xfId="14523"/>
    <cellStyle name="Notas 2 3 5 3 2 2" xfId="34805"/>
    <cellStyle name="Notas 2 3 5 3 2 3" xfId="27347"/>
    <cellStyle name="Notas 2 3 5 3 3" xfId="32413"/>
    <cellStyle name="Notas 2 3 5 3 4" xfId="24999"/>
    <cellStyle name="Notas 2 3 5 4" xfId="8278"/>
    <cellStyle name="Notas 2 3 5 4 2" xfId="16916"/>
    <cellStyle name="Notas 2 3 5 4 2 2" xfId="35677"/>
    <cellStyle name="Notas 2 3 5 4 2 3" xfId="28209"/>
    <cellStyle name="Notas 2 3 5 4 3" xfId="33287"/>
    <cellStyle name="Notas 2 3 5 4 4" xfId="25861"/>
    <cellStyle name="Notas 2 3 5 5" xfId="9317"/>
    <cellStyle name="Notas 2 3 5 5 2" xfId="17945"/>
    <cellStyle name="Notas 2 3 5 5 2 2" xfId="35850"/>
    <cellStyle name="Notas 2 3 5 5 2 3" xfId="28375"/>
    <cellStyle name="Notas 2 3 5 5 3" xfId="33460"/>
    <cellStyle name="Notas 2 3 5 5 4" xfId="26028"/>
    <cellStyle name="Notas 2 3 5 6" xfId="10588"/>
    <cellStyle name="Notas 2 3 5 6 2" xfId="19215"/>
    <cellStyle name="Notas 2 3 5 6 2 2" xfId="36133"/>
    <cellStyle name="Notas 2 3 5 6 2 3" xfId="28649"/>
    <cellStyle name="Notas 2 3 5 6 3" xfId="33740"/>
    <cellStyle name="Notas 2 3 5 6 4" xfId="26303"/>
    <cellStyle name="Notas 2 3 5 7" xfId="6499"/>
    <cellStyle name="Notas 2 3 5 7 2" xfId="15151"/>
    <cellStyle name="Notas 2 3 5 7 2 2" xfId="34997"/>
    <cellStyle name="Notas 2 3 5 7 2 3" xfId="27537"/>
    <cellStyle name="Notas 2 3 5 7 3" xfId="32608"/>
    <cellStyle name="Notas 2 3 5 7 4" xfId="25189"/>
    <cellStyle name="Notas 2 3 5 8" xfId="12528"/>
    <cellStyle name="Notas 2 3 5 8 2" xfId="21152"/>
    <cellStyle name="Notas 2 3 5 8 2 2" xfId="36483"/>
    <cellStyle name="Notas 2 3 5 8 2 3" xfId="28988"/>
    <cellStyle name="Notas 2 3 5 8 3" xfId="34094"/>
    <cellStyle name="Notas 2 3 5 8 4" xfId="26645"/>
    <cellStyle name="Notas 2 3 5 9" xfId="30595"/>
    <cellStyle name="Notas 2 3 6" xfId="2448"/>
    <cellStyle name="Notas 2 3 6 10" xfId="23197"/>
    <cellStyle name="Notas 2 3 6 2" xfId="6811"/>
    <cellStyle name="Notas 2 3 6 2 2" xfId="15451"/>
    <cellStyle name="Notas 2 3 6 2 2 2" xfId="35102"/>
    <cellStyle name="Notas 2 3 6 2 2 3" xfId="27641"/>
    <cellStyle name="Notas 2 3 6 2 3" xfId="32714"/>
    <cellStyle name="Notas 2 3 6 2 4" xfId="25293"/>
    <cellStyle name="Notas 2 3 6 3" xfId="5870"/>
    <cellStyle name="Notas 2 3 6 3 2" xfId="14522"/>
    <cellStyle name="Notas 2 3 6 3 2 2" xfId="34804"/>
    <cellStyle name="Notas 2 3 6 3 2 3" xfId="27346"/>
    <cellStyle name="Notas 2 3 6 3 3" xfId="32412"/>
    <cellStyle name="Notas 2 3 6 3 4" xfId="24998"/>
    <cellStyle name="Notas 2 3 6 4" xfId="6748"/>
    <cellStyle name="Notas 2 3 6 4 2" xfId="15388"/>
    <cellStyle name="Notas 2 3 6 4 2 2" xfId="35039"/>
    <cellStyle name="Notas 2 3 6 4 2 3" xfId="27578"/>
    <cellStyle name="Notas 2 3 6 4 3" xfId="32651"/>
    <cellStyle name="Notas 2 3 6 4 4" xfId="25230"/>
    <cellStyle name="Notas 2 3 6 5" xfId="7824"/>
    <cellStyle name="Notas 2 3 6 5 2" xfId="16462"/>
    <cellStyle name="Notas 2 3 6 5 2 2" xfId="35490"/>
    <cellStyle name="Notas 2 3 6 5 2 3" xfId="28025"/>
    <cellStyle name="Notas 2 3 6 5 3" xfId="33102"/>
    <cellStyle name="Notas 2 3 6 5 4" xfId="25677"/>
    <cellStyle name="Notas 2 3 6 6" xfId="9893"/>
    <cellStyle name="Notas 2 3 6 6 2" xfId="18520"/>
    <cellStyle name="Notas 2 3 6 6 2 2" xfId="35955"/>
    <cellStyle name="Notas 2 3 6 6 2 3" xfId="28472"/>
    <cellStyle name="Notas 2 3 6 6 3" xfId="33562"/>
    <cellStyle name="Notas 2 3 6 6 4" xfId="26126"/>
    <cellStyle name="Notas 2 3 6 7" xfId="6500"/>
    <cellStyle name="Notas 2 3 6 7 2" xfId="15152"/>
    <cellStyle name="Notas 2 3 6 7 2 2" xfId="34998"/>
    <cellStyle name="Notas 2 3 6 7 2 3" xfId="27538"/>
    <cellStyle name="Notas 2 3 6 7 3" xfId="32609"/>
    <cellStyle name="Notas 2 3 6 7 4" xfId="25190"/>
    <cellStyle name="Notas 2 3 6 8" xfId="12529"/>
    <cellStyle name="Notas 2 3 6 8 2" xfId="21153"/>
    <cellStyle name="Notas 2 3 6 8 2 2" xfId="36484"/>
    <cellStyle name="Notas 2 3 6 8 2 3" xfId="28989"/>
    <cellStyle name="Notas 2 3 6 8 3" xfId="34095"/>
    <cellStyle name="Notas 2 3 6 8 4" xfId="26646"/>
    <cellStyle name="Notas 2 3 6 9" xfId="30596"/>
    <cellStyle name="Notas 2 3 7" xfId="2449"/>
    <cellStyle name="Notas 2 3 7 10" xfId="23198"/>
    <cellStyle name="Notas 2 3 7 2" xfId="6812"/>
    <cellStyle name="Notas 2 3 7 2 2" xfId="15452"/>
    <cellStyle name="Notas 2 3 7 2 2 2" xfId="35103"/>
    <cellStyle name="Notas 2 3 7 2 2 3" xfId="27642"/>
    <cellStyle name="Notas 2 3 7 2 3" xfId="32715"/>
    <cellStyle name="Notas 2 3 7 2 4" xfId="25294"/>
    <cellStyle name="Notas 2 3 7 3" xfId="4573"/>
    <cellStyle name="Notas 2 3 7 3 2" xfId="13234"/>
    <cellStyle name="Notas 2 3 7 3 2 2" xfId="34244"/>
    <cellStyle name="Notas 2 3 7 3 2 3" xfId="26790"/>
    <cellStyle name="Notas 2 3 7 3 3" xfId="31855"/>
    <cellStyle name="Notas 2 3 7 3 4" xfId="24442"/>
    <cellStyle name="Notas 2 3 7 4" xfId="6749"/>
    <cellStyle name="Notas 2 3 7 4 2" xfId="15389"/>
    <cellStyle name="Notas 2 3 7 4 2 2" xfId="35040"/>
    <cellStyle name="Notas 2 3 7 4 2 3" xfId="27579"/>
    <cellStyle name="Notas 2 3 7 4 3" xfId="32652"/>
    <cellStyle name="Notas 2 3 7 4 4" xfId="25231"/>
    <cellStyle name="Notas 2 3 7 5" xfId="9318"/>
    <cellStyle name="Notas 2 3 7 5 2" xfId="17946"/>
    <cellStyle name="Notas 2 3 7 5 2 2" xfId="35851"/>
    <cellStyle name="Notas 2 3 7 5 2 3" xfId="28376"/>
    <cellStyle name="Notas 2 3 7 5 3" xfId="33461"/>
    <cellStyle name="Notas 2 3 7 5 4" xfId="26029"/>
    <cellStyle name="Notas 2 3 7 6" xfId="9894"/>
    <cellStyle name="Notas 2 3 7 6 2" xfId="18521"/>
    <cellStyle name="Notas 2 3 7 6 2 2" xfId="35956"/>
    <cellStyle name="Notas 2 3 7 6 2 3" xfId="28473"/>
    <cellStyle name="Notas 2 3 7 6 3" xfId="33563"/>
    <cellStyle name="Notas 2 3 7 6 4" xfId="26127"/>
    <cellStyle name="Notas 2 3 7 7" xfId="7898"/>
    <cellStyle name="Notas 2 3 7 7 2" xfId="16536"/>
    <cellStyle name="Notas 2 3 7 7 2 2" xfId="35515"/>
    <cellStyle name="Notas 2 3 7 7 2 3" xfId="28049"/>
    <cellStyle name="Notas 2 3 7 7 3" xfId="33126"/>
    <cellStyle name="Notas 2 3 7 7 4" xfId="25701"/>
    <cellStyle name="Notas 2 3 7 8" xfId="12183"/>
    <cellStyle name="Notas 2 3 7 8 2" xfId="20807"/>
    <cellStyle name="Notas 2 3 7 8 2 2" xfId="36372"/>
    <cellStyle name="Notas 2 3 7 8 2 3" xfId="28877"/>
    <cellStyle name="Notas 2 3 7 8 3" xfId="33981"/>
    <cellStyle name="Notas 2 3 7 8 4" xfId="26534"/>
    <cellStyle name="Notas 2 3 7 9" xfId="30597"/>
    <cellStyle name="Notas 2 3 8" xfId="6801"/>
    <cellStyle name="Notas 2 3 8 2" xfId="15441"/>
    <cellStyle name="Notas 2 3 8 2 2" xfId="35092"/>
    <cellStyle name="Notas 2 3 8 2 3" xfId="27631"/>
    <cellStyle name="Notas 2 3 8 3" xfId="32704"/>
    <cellStyle name="Notas 2 3 8 4" xfId="25283"/>
    <cellStyle name="Notas 2 3 9" xfId="5877"/>
    <cellStyle name="Notas 2 3 9 2" xfId="14529"/>
    <cellStyle name="Notas 2 3 9 2 2" xfId="34811"/>
    <cellStyle name="Notas 2 3 9 2 3" xfId="27353"/>
    <cellStyle name="Notas 2 3 9 3" xfId="32419"/>
    <cellStyle name="Notas 2 3 9 4" xfId="25005"/>
    <cellStyle name="Notas 2 4" xfId="2450"/>
    <cellStyle name="Notas 2 4 10" xfId="5869"/>
    <cellStyle name="Notas 2 4 10 2" xfId="14521"/>
    <cellStyle name="Notas 2 4 10 2 2" xfId="34803"/>
    <cellStyle name="Notas 2 4 10 2 3" xfId="27345"/>
    <cellStyle name="Notas 2 4 10 3" xfId="32411"/>
    <cellStyle name="Notas 2 4 10 4" xfId="24997"/>
    <cellStyle name="Notas 2 4 11" xfId="4914"/>
    <cellStyle name="Notas 2 4 11 2" xfId="13573"/>
    <cellStyle name="Notas 2 4 11 2 2" xfId="34394"/>
    <cellStyle name="Notas 2 4 11 2 3" xfId="26938"/>
    <cellStyle name="Notas 2 4 11 3" xfId="32004"/>
    <cellStyle name="Notas 2 4 11 4" xfId="24590"/>
    <cellStyle name="Notas 2 4 12" xfId="9319"/>
    <cellStyle name="Notas 2 4 12 2" xfId="17947"/>
    <cellStyle name="Notas 2 4 12 2 2" xfId="35852"/>
    <cellStyle name="Notas 2 4 12 2 3" xfId="28377"/>
    <cellStyle name="Notas 2 4 12 3" xfId="33462"/>
    <cellStyle name="Notas 2 4 12 4" xfId="26030"/>
    <cellStyle name="Notas 2 4 13" xfId="9895"/>
    <cellStyle name="Notas 2 4 13 2" xfId="18522"/>
    <cellStyle name="Notas 2 4 13 2 2" xfId="35957"/>
    <cellStyle name="Notas 2 4 13 2 3" xfId="28474"/>
    <cellStyle name="Notas 2 4 13 3" xfId="33564"/>
    <cellStyle name="Notas 2 4 13 4" xfId="26128"/>
    <cellStyle name="Notas 2 4 14" xfId="10902"/>
    <cellStyle name="Notas 2 4 14 2" xfId="19528"/>
    <cellStyle name="Notas 2 4 14 2 2" xfId="36240"/>
    <cellStyle name="Notas 2 4 14 2 3" xfId="28754"/>
    <cellStyle name="Notas 2 4 14 3" xfId="33846"/>
    <cellStyle name="Notas 2 4 14 4" xfId="26409"/>
    <cellStyle name="Notas 2 4 15" xfId="12184"/>
    <cellStyle name="Notas 2 4 15 2" xfId="20808"/>
    <cellStyle name="Notas 2 4 15 2 2" xfId="36373"/>
    <cellStyle name="Notas 2 4 15 2 3" xfId="28878"/>
    <cellStyle name="Notas 2 4 15 3" xfId="33982"/>
    <cellStyle name="Notas 2 4 15 4" xfId="26535"/>
    <cellStyle name="Notas 2 4 16" xfId="30598"/>
    <cellStyle name="Notas 2 4 17" xfId="23199"/>
    <cellStyle name="Notas 2 4 2" xfId="2451"/>
    <cellStyle name="Notas 2 4 2 10" xfId="23200"/>
    <cellStyle name="Notas 2 4 2 2" xfId="6814"/>
    <cellStyle name="Notas 2 4 2 2 2" xfId="15454"/>
    <cellStyle name="Notas 2 4 2 2 2 2" xfId="35105"/>
    <cellStyle name="Notas 2 4 2 2 2 3" xfId="27644"/>
    <cellStyle name="Notas 2 4 2 2 3" xfId="32717"/>
    <cellStyle name="Notas 2 4 2 2 4" xfId="25296"/>
    <cellStyle name="Notas 2 4 2 3" xfId="5868"/>
    <cellStyle name="Notas 2 4 2 3 2" xfId="14520"/>
    <cellStyle name="Notas 2 4 2 3 2 2" xfId="34802"/>
    <cellStyle name="Notas 2 4 2 3 2 3" xfId="27344"/>
    <cellStyle name="Notas 2 4 2 3 3" xfId="32410"/>
    <cellStyle name="Notas 2 4 2 3 4" xfId="24996"/>
    <cellStyle name="Notas 2 4 2 4" xfId="6750"/>
    <cellStyle name="Notas 2 4 2 4 2" xfId="15390"/>
    <cellStyle name="Notas 2 4 2 4 2 2" xfId="35041"/>
    <cellStyle name="Notas 2 4 2 4 2 3" xfId="27580"/>
    <cellStyle name="Notas 2 4 2 4 3" xfId="32653"/>
    <cellStyle name="Notas 2 4 2 4 4" xfId="25232"/>
    <cellStyle name="Notas 2 4 2 5" xfId="6478"/>
    <cellStyle name="Notas 2 4 2 5 2" xfId="15130"/>
    <cellStyle name="Notas 2 4 2 5 2 2" xfId="34976"/>
    <cellStyle name="Notas 2 4 2 5 2 3" xfId="27516"/>
    <cellStyle name="Notas 2 4 2 5 3" xfId="32587"/>
    <cellStyle name="Notas 2 4 2 5 4" xfId="25168"/>
    <cellStyle name="Notas 2 4 2 6" xfId="9896"/>
    <cellStyle name="Notas 2 4 2 6 2" xfId="18523"/>
    <cellStyle name="Notas 2 4 2 6 2 2" xfId="35958"/>
    <cellStyle name="Notas 2 4 2 6 2 3" xfId="28475"/>
    <cellStyle name="Notas 2 4 2 6 3" xfId="33565"/>
    <cellStyle name="Notas 2 4 2 6 4" xfId="26129"/>
    <cellStyle name="Notas 2 4 2 7" xfId="10901"/>
    <cellStyle name="Notas 2 4 2 7 2" xfId="19527"/>
    <cellStyle name="Notas 2 4 2 7 2 2" xfId="36239"/>
    <cellStyle name="Notas 2 4 2 7 2 3" xfId="28753"/>
    <cellStyle name="Notas 2 4 2 7 3" xfId="33845"/>
    <cellStyle name="Notas 2 4 2 7 4" xfId="26408"/>
    <cellStyle name="Notas 2 4 2 8" xfId="12185"/>
    <cellStyle name="Notas 2 4 2 8 2" xfId="20809"/>
    <cellStyle name="Notas 2 4 2 8 2 2" xfId="36374"/>
    <cellStyle name="Notas 2 4 2 8 2 3" xfId="28879"/>
    <cellStyle name="Notas 2 4 2 8 3" xfId="33983"/>
    <cellStyle name="Notas 2 4 2 8 4" xfId="26536"/>
    <cellStyle name="Notas 2 4 2 9" xfId="30599"/>
    <cellStyle name="Notas 2 4 3" xfId="2452"/>
    <cellStyle name="Notas 2 4 3 10" xfId="23201"/>
    <cellStyle name="Notas 2 4 3 2" xfId="6815"/>
    <cellStyle name="Notas 2 4 3 2 2" xfId="15455"/>
    <cellStyle name="Notas 2 4 3 2 2 2" xfId="35106"/>
    <cellStyle name="Notas 2 4 3 2 2 3" xfId="27645"/>
    <cellStyle name="Notas 2 4 3 2 3" xfId="32718"/>
    <cellStyle name="Notas 2 4 3 2 4" xfId="25297"/>
    <cellStyle name="Notas 2 4 3 3" xfId="5867"/>
    <cellStyle name="Notas 2 4 3 3 2" xfId="14519"/>
    <cellStyle name="Notas 2 4 3 3 2 2" xfId="34801"/>
    <cellStyle name="Notas 2 4 3 3 2 3" xfId="27343"/>
    <cellStyle name="Notas 2 4 3 3 3" xfId="32409"/>
    <cellStyle name="Notas 2 4 3 3 4" xfId="24995"/>
    <cellStyle name="Notas 2 4 3 4" xfId="6751"/>
    <cellStyle name="Notas 2 4 3 4 2" xfId="15391"/>
    <cellStyle name="Notas 2 4 3 4 2 2" xfId="35042"/>
    <cellStyle name="Notas 2 4 3 4 2 3" xfId="27581"/>
    <cellStyle name="Notas 2 4 3 4 3" xfId="32654"/>
    <cellStyle name="Notas 2 4 3 4 4" xfId="25233"/>
    <cellStyle name="Notas 2 4 3 5" xfId="7823"/>
    <cellStyle name="Notas 2 4 3 5 2" xfId="16461"/>
    <cellStyle name="Notas 2 4 3 5 2 2" xfId="35489"/>
    <cellStyle name="Notas 2 4 3 5 2 3" xfId="28024"/>
    <cellStyle name="Notas 2 4 3 5 3" xfId="33101"/>
    <cellStyle name="Notas 2 4 3 5 4" xfId="25676"/>
    <cellStyle name="Notas 2 4 3 6" xfId="9897"/>
    <cellStyle name="Notas 2 4 3 6 2" xfId="18524"/>
    <cellStyle name="Notas 2 4 3 6 2 2" xfId="35959"/>
    <cellStyle name="Notas 2 4 3 6 2 3" xfId="28476"/>
    <cellStyle name="Notas 2 4 3 6 3" xfId="33566"/>
    <cellStyle name="Notas 2 4 3 6 4" xfId="26130"/>
    <cellStyle name="Notas 2 4 3 7" xfId="10415"/>
    <cellStyle name="Notas 2 4 3 7 2" xfId="19042"/>
    <cellStyle name="Notas 2 4 3 7 2 2" xfId="36100"/>
    <cellStyle name="Notas 2 4 3 7 2 3" xfId="28616"/>
    <cellStyle name="Notas 2 4 3 7 3" xfId="33707"/>
    <cellStyle name="Notas 2 4 3 7 4" xfId="26270"/>
    <cellStyle name="Notas 2 4 3 8" xfId="12186"/>
    <cellStyle name="Notas 2 4 3 8 2" xfId="20810"/>
    <cellStyle name="Notas 2 4 3 8 2 2" xfId="36375"/>
    <cellStyle name="Notas 2 4 3 8 2 3" xfId="28880"/>
    <cellStyle name="Notas 2 4 3 8 3" xfId="33984"/>
    <cellStyle name="Notas 2 4 3 8 4" xfId="26537"/>
    <cellStyle name="Notas 2 4 3 9" xfId="30600"/>
    <cellStyle name="Notas 2 4 4" xfId="2453"/>
    <cellStyle name="Notas 2 4 4 10" xfId="23202"/>
    <cellStyle name="Notas 2 4 4 2" xfId="6816"/>
    <cellStyle name="Notas 2 4 4 2 2" xfId="15456"/>
    <cellStyle name="Notas 2 4 4 2 2 2" xfId="35107"/>
    <cellStyle name="Notas 2 4 4 2 2 3" xfId="27646"/>
    <cellStyle name="Notas 2 4 4 2 3" xfId="32719"/>
    <cellStyle name="Notas 2 4 4 2 4" xfId="25298"/>
    <cellStyle name="Notas 2 4 4 3" xfId="5866"/>
    <cellStyle name="Notas 2 4 4 3 2" xfId="14518"/>
    <cellStyle name="Notas 2 4 4 3 2 2" xfId="34800"/>
    <cellStyle name="Notas 2 4 4 3 2 3" xfId="27342"/>
    <cellStyle name="Notas 2 4 4 3 3" xfId="32408"/>
    <cellStyle name="Notas 2 4 4 3 4" xfId="24994"/>
    <cellStyle name="Notas 2 4 4 4" xfId="4915"/>
    <cellStyle name="Notas 2 4 4 4 2" xfId="13574"/>
    <cellStyle name="Notas 2 4 4 4 2 2" xfId="34395"/>
    <cellStyle name="Notas 2 4 4 4 2 3" xfId="26939"/>
    <cellStyle name="Notas 2 4 4 4 3" xfId="32005"/>
    <cellStyle name="Notas 2 4 4 4 4" xfId="24591"/>
    <cellStyle name="Notas 2 4 4 5" xfId="5142"/>
    <cellStyle name="Notas 2 4 4 5 2" xfId="13801"/>
    <cellStyle name="Notas 2 4 4 5 2 2" xfId="34491"/>
    <cellStyle name="Notas 2 4 4 5 2 3" xfId="27034"/>
    <cellStyle name="Notas 2 4 4 5 3" xfId="32100"/>
    <cellStyle name="Notas 2 4 4 5 4" xfId="24686"/>
    <cellStyle name="Notas 2 4 4 6" xfId="9898"/>
    <cellStyle name="Notas 2 4 4 6 2" xfId="18525"/>
    <cellStyle name="Notas 2 4 4 6 2 2" xfId="35960"/>
    <cellStyle name="Notas 2 4 4 6 2 3" xfId="28477"/>
    <cellStyle name="Notas 2 4 4 6 3" xfId="33567"/>
    <cellStyle name="Notas 2 4 4 6 4" xfId="26131"/>
    <cellStyle name="Notas 2 4 4 7" xfId="5146"/>
    <cellStyle name="Notas 2 4 4 7 2" xfId="13805"/>
    <cellStyle name="Notas 2 4 4 7 2 2" xfId="34495"/>
    <cellStyle name="Notas 2 4 4 7 2 3" xfId="27038"/>
    <cellStyle name="Notas 2 4 4 7 3" xfId="32104"/>
    <cellStyle name="Notas 2 4 4 7 4" xfId="24690"/>
    <cellStyle name="Notas 2 4 4 8" xfId="12187"/>
    <cellStyle name="Notas 2 4 4 8 2" xfId="20811"/>
    <cellStyle name="Notas 2 4 4 8 2 2" xfId="36376"/>
    <cellStyle name="Notas 2 4 4 8 2 3" xfId="28881"/>
    <cellStyle name="Notas 2 4 4 8 3" xfId="33985"/>
    <cellStyle name="Notas 2 4 4 8 4" xfId="26538"/>
    <cellStyle name="Notas 2 4 4 9" xfId="30601"/>
    <cellStyle name="Notas 2 4 5" xfId="2454"/>
    <cellStyle name="Notas 2 4 5 10" xfId="23203"/>
    <cellStyle name="Notas 2 4 5 2" xfId="6817"/>
    <cellStyle name="Notas 2 4 5 2 2" xfId="15457"/>
    <cellStyle name="Notas 2 4 5 2 2 2" xfId="35108"/>
    <cellStyle name="Notas 2 4 5 2 2 3" xfId="27647"/>
    <cellStyle name="Notas 2 4 5 2 3" xfId="32720"/>
    <cellStyle name="Notas 2 4 5 2 4" xfId="25299"/>
    <cellStyle name="Notas 2 4 5 3" xfId="5865"/>
    <cellStyle name="Notas 2 4 5 3 2" xfId="14517"/>
    <cellStyle name="Notas 2 4 5 3 2 2" xfId="34799"/>
    <cellStyle name="Notas 2 4 5 3 2 3" xfId="27341"/>
    <cellStyle name="Notas 2 4 5 3 3" xfId="32407"/>
    <cellStyle name="Notas 2 4 5 3 4" xfId="24993"/>
    <cellStyle name="Notas 2 4 5 4" xfId="6752"/>
    <cellStyle name="Notas 2 4 5 4 2" xfId="15392"/>
    <cellStyle name="Notas 2 4 5 4 2 2" xfId="35043"/>
    <cellStyle name="Notas 2 4 5 4 2 3" xfId="27582"/>
    <cellStyle name="Notas 2 4 5 4 3" xfId="32655"/>
    <cellStyle name="Notas 2 4 5 4 4" xfId="25234"/>
    <cellStyle name="Notas 2 4 5 5" xfId="9320"/>
    <cellStyle name="Notas 2 4 5 5 2" xfId="17948"/>
    <cellStyle name="Notas 2 4 5 5 2 2" xfId="35853"/>
    <cellStyle name="Notas 2 4 5 5 2 3" xfId="28378"/>
    <cellStyle name="Notas 2 4 5 5 3" xfId="33463"/>
    <cellStyle name="Notas 2 4 5 5 4" xfId="26031"/>
    <cellStyle name="Notas 2 4 5 6" xfId="9899"/>
    <cellStyle name="Notas 2 4 5 6 2" xfId="18526"/>
    <cellStyle name="Notas 2 4 5 6 2 2" xfId="35961"/>
    <cellStyle name="Notas 2 4 5 6 2 3" xfId="28478"/>
    <cellStyle name="Notas 2 4 5 6 3" xfId="33568"/>
    <cellStyle name="Notas 2 4 5 6 4" xfId="26132"/>
    <cellStyle name="Notas 2 4 5 7" xfId="9296"/>
    <cellStyle name="Notas 2 4 5 7 2" xfId="17924"/>
    <cellStyle name="Notas 2 4 5 7 2 2" xfId="35830"/>
    <cellStyle name="Notas 2 4 5 7 2 3" xfId="28355"/>
    <cellStyle name="Notas 2 4 5 7 3" xfId="33440"/>
    <cellStyle name="Notas 2 4 5 7 4" xfId="26008"/>
    <cellStyle name="Notas 2 4 5 8" xfId="12188"/>
    <cellStyle name="Notas 2 4 5 8 2" xfId="20812"/>
    <cellStyle name="Notas 2 4 5 8 2 2" xfId="36377"/>
    <cellStyle name="Notas 2 4 5 8 2 3" xfId="28882"/>
    <cellStyle name="Notas 2 4 5 8 3" xfId="33986"/>
    <cellStyle name="Notas 2 4 5 8 4" xfId="26539"/>
    <cellStyle name="Notas 2 4 5 9" xfId="30602"/>
    <cellStyle name="Notas 2 4 6" xfId="2455"/>
    <cellStyle name="Notas 2 4 6 10" xfId="23204"/>
    <cellStyle name="Notas 2 4 6 2" xfId="6818"/>
    <cellStyle name="Notas 2 4 6 2 2" xfId="15458"/>
    <cellStyle name="Notas 2 4 6 2 2 2" xfId="35109"/>
    <cellStyle name="Notas 2 4 6 2 2 3" xfId="27648"/>
    <cellStyle name="Notas 2 4 6 2 3" xfId="32721"/>
    <cellStyle name="Notas 2 4 6 2 4" xfId="25300"/>
    <cellStyle name="Notas 2 4 6 3" xfId="5864"/>
    <cellStyle name="Notas 2 4 6 3 2" xfId="14516"/>
    <cellStyle name="Notas 2 4 6 3 2 2" xfId="34798"/>
    <cellStyle name="Notas 2 4 6 3 2 3" xfId="27340"/>
    <cellStyle name="Notas 2 4 6 3 3" xfId="32406"/>
    <cellStyle name="Notas 2 4 6 3 4" xfId="24992"/>
    <cellStyle name="Notas 2 4 6 4" xfId="6753"/>
    <cellStyle name="Notas 2 4 6 4 2" xfId="15393"/>
    <cellStyle name="Notas 2 4 6 4 2 2" xfId="35044"/>
    <cellStyle name="Notas 2 4 6 4 2 3" xfId="27583"/>
    <cellStyle name="Notas 2 4 6 4 3" xfId="32656"/>
    <cellStyle name="Notas 2 4 6 4 4" xfId="25235"/>
    <cellStyle name="Notas 2 4 6 5" xfId="9321"/>
    <cellStyle name="Notas 2 4 6 5 2" xfId="17949"/>
    <cellStyle name="Notas 2 4 6 5 2 2" xfId="35854"/>
    <cellStyle name="Notas 2 4 6 5 2 3" xfId="28379"/>
    <cellStyle name="Notas 2 4 6 5 3" xfId="33464"/>
    <cellStyle name="Notas 2 4 6 5 4" xfId="26032"/>
    <cellStyle name="Notas 2 4 6 6" xfId="9900"/>
    <cellStyle name="Notas 2 4 6 6 2" xfId="18527"/>
    <cellStyle name="Notas 2 4 6 6 2 2" xfId="35962"/>
    <cellStyle name="Notas 2 4 6 6 2 3" xfId="28479"/>
    <cellStyle name="Notas 2 4 6 6 3" xfId="33569"/>
    <cellStyle name="Notas 2 4 6 6 4" xfId="26133"/>
    <cellStyle name="Notas 2 4 6 7" xfId="9007"/>
    <cellStyle name="Notas 2 4 6 7 2" xfId="17635"/>
    <cellStyle name="Notas 2 4 6 7 2 2" xfId="35759"/>
    <cellStyle name="Notas 2 4 6 7 2 3" xfId="28287"/>
    <cellStyle name="Notas 2 4 6 7 3" xfId="33369"/>
    <cellStyle name="Notas 2 4 6 7 4" xfId="25940"/>
    <cellStyle name="Notas 2 4 6 8" xfId="12189"/>
    <cellStyle name="Notas 2 4 6 8 2" xfId="20813"/>
    <cellStyle name="Notas 2 4 6 8 2 2" xfId="36378"/>
    <cellStyle name="Notas 2 4 6 8 2 3" xfId="28883"/>
    <cellStyle name="Notas 2 4 6 8 3" xfId="33987"/>
    <cellStyle name="Notas 2 4 6 8 4" xfId="26540"/>
    <cellStyle name="Notas 2 4 6 9" xfId="30603"/>
    <cellStyle name="Notas 2 4 7" xfId="2456"/>
    <cellStyle name="Notas 2 4 7 10" xfId="23205"/>
    <cellStyle name="Notas 2 4 7 2" xfId="6819"/>
    <cellStyle name="Notas 2 4 7 2 2" xfId="15459"/>
    <cellStyle name="Notas 2 4 7 2 2 2" xfId="35110"/>
    <cellStyle name="Notas 2 4 7 2 2 3" xfId="27649"/>
    <cellStyle name="Notas 2 4 7 2 3" xfId="32722"/>
    <cellStyle name="Notas 2 4 7 2 4" xfId="25301"/>
    <cellStyle name="Notas 2 4 7 3" xfId="5863"/>
    <cellStyle name="Notas 2 4 7 3 2" xfId="14515"/>
    <cellStyle name="Notas 2 4 7 3 2 2" xfId="34797"/>
    <cellStyle name="Notas 2 4 7 3 2 3" xfId="27339"/>
    <cellStyle name="Notas 2 4 7 3 3" xfId="32405"/>
    <cellStyle name="Notas 2 4 7 3 4" xfId="24991"/>
    <cellStyle name="Notas 2 4 7 4" xfId="6754"/>
    <cellStyle name="Notas 2 4 7 4 2" xfId="15394"/>
    <cellStyle name="Notas 2 4 7 4 2 2" xfId="35045"/>
    <cellStyle name="Notas 2 4 7 4 2 3" xfId="27584"/>
    <cellStyle name="Notas 2 4 7 4 3" xfId="32657"/>
    <cellStyle name="Notas 2 4 7 4 4" xfId="25236"/>
    <cellStyle name="Notas 2 4 7 5" xfId="6477"/>
    <cellStyle name="Notas 2 4 7 5 2" xfId="15129"/>
    <cellStyle name="Notas 2 4 7 5 2 2" xfId="34975"/>
    <cellStyle name="Notas 2 4 7 5 2 3" xfId="27515"/>
    <cellStyle name="Notas 2 4 7 5 3" xfId="32586"/>
    <cellStyle name="Notas 2 4 7 5 4" xfId="25167"/>
    <cellStyle name="Notas 2 4 7 6" xfId="9901"/>
    <cellStyle name="Notas 2 4 7 6 2" xfId="18528"/>
    <cellStyle name="Notas 2 4 7 6 2 2" xfId="35963"/>
    <cellStyle name="Notas 2 4 7 6 2 3" xfId="28480"/>
    <cellStyle name="Notas 2 4 7 6 3" xfId="33570"/>
    <cellStyle name="Notas 2 4 7 6 4" xfId="26134"/>
    <cellStyle name="Notas 2 4 7 7" xfId="8222"/>
    <cellStyle name="Notas 2 4 7 7 2" xfId="16860"/>
    <cellStyle name="Notas 2 4 7 7 2 2" xfId="35661"/>
    <cellStyle name="Notas 2 4 7 7 2 3" xfId="28194"/>
    <cellStyle name="Notas 2 4 7 7 3" xfId="33272"/>
    <cellStyle name="Notas 2 4 7 7 4" xfId="25846"/>
    <cellStyle name="Notas 2 4 7 8" xfId="12190"/>
    <cellStyle name="Notas 2 4 7 8 2" xfId="20814"/>
    <cellStyle name="Notas 2 4 7 8 2 2" xfId="36379"/>
    <cellStyle name="Notas 2 4 7 8 2 3" xfId="28884"/>
    <cellStyle name="Notas 2 4 7 8 3" xfId="33988"/>
    <cellStyle name="Notas 2 4 7 8 4" xfId="26541"/>
    <cellStyle name="Notas 2 4 7 9" xfId="30604"/>
    <cellStyle name="Notas 2 4 8" xfId="2457"/>
    <cellStyle name="Notas 2 4 8 10" xfId="23206"/>
    <cellStyle name="Notas 2 4 8 2" xfId="6820"/>
    <cellStyle name="Notas 2 4 8 2 2" xfId="15460"/>
    <cellStyle name="Notas 2 4 8 2 2 2" xfId="35111"/>
    <cellStyle name="Notas 2 4 8 2 2 3" xfId="27650"/>
    <cellStyle name="Notas 2 4 8 2 3" xfId="32723"/>
    <cellStyle name="Notas 2 4 8 2 4" xfId="25302"/>
    <cellStyle name="Notas 2 4 8 3" xfId="5862"/>
    <cellStyle name="Notas 2 4 8 3 2" xfId="14514"/>
    <cellStyle name="Notas 2 4 8 3 2 2" xfId="34796"/>
    <cellStyle name="Notas 2 4 8 3 2 3" xfId="27338"/>
    <cellStyle name="Notas 2 4 8 3 3" xfId="32404"/>
    <cellStyle name="Notas 2 4 8 3 4" xfId="24990"/>
    <cellStyle name="Notas 2 4 8 4" xfId="6755"/>
    <cellStyle name="Notas 2 4 8 4 2" xfId="15395"/>
    <cellStyle name="Notas 2 4 8 4 2 2" xfId="35046"/>
    <cellStyle name="Notas 2 4 8 4 2 3" xfId="27585"/>
    <cellStyle name="Notas 2 4 8 4 3" xfId="32658"/>
    <cellStyle name="Notas 2 4 8 4 4" xfId="25237"/>
    <cellStyle name="Notas 2 4 8 5" xfId="8206"/>
    <cellStyle name="Notas 2 4 8 5 2" xfId="16844"/>
    <cellStyle name="Notas 2 4 8 5 2 2" xfId="35645"/>
    <cellStyle name="Notas 2 4 8 5 2 3" xfId="28178"/>
    <cellStyle name="Notas 2 4 8 5 3" xfId="33256"/>
    <cellStyle name="Notas 2 4 8 5 4" xfId="25830"/>
    <cellStyle name="Notas 2 4 8 6" xfId="9902"/>
    <cellStyle name="Notas 2 4 8 6 2" xfId="18529"/>
    <cellStyle name="Notas 2 4 8 6 2 2" xfId="35964"/>
    <cellStyle name="Notas 2 4 8 6 2 3" xfId="28481"/>
    <cellStyle name="Notas 2 4 8 6 3" xfId="33571"/>
    <cellStyle name="Notas 2 4 8 6 4" xfId="26135"/>
    <cellStyle name="Notas 2 4 8 7" xfId="8223"/>
    <cellStyle name="Notas 2 4 8 7 2" xfId="16861"/>
    <cellStyle name="Notas 2 4 8 7 2 2" xfId="35662"/>
    <cellStyle name="Notas 2 4 8 7 2 3" xfId="28195"/>
    <cellStyle name="Notas 2 4 8 7 3" xfId="33273"/>
    <cellStyle name="Notas 2 4 8 7 4" xfId="25847"/>
    <cellStyle name="Notas 2 4 8 8" xfId="12191"/>
    <cellStyle name="Notas 2 4 8 8 2" xfId="20815"/>
    <cellStyle name="Notas 2 4 8 8 2 2" xfId="36380"/>
    <cellStyle name="Notas 2 4 8 8 2 3" xfId="28885"/>
    <cellStyle name="Notas 2 4 8 8 3" xfId="33989"/>
    <cellStyle name="Notas 2 4 8 8 4" xfId="26542"/>
    <cellStyle name="Notas 2 4 8 9" xfId="30605"/>
    <cellStyle name="Notas 2 4 9" xfId="6813"/>
    <cellStyle name="Notas 2 4 9 2" xfId="15453"/>
    <cellStyle name="Notas 2 4 9 2 2" xfId="35104"/>
    <cellStyle name="Notas 2 4 9 2 3" xfId="27643"/>
    <cellStyle name="Notas 2 4 9 3" xfId="32716"/>
    <cellStyle name="Notas 2 4 9 4" xfId="25295"/>
    <cellStyle name="Notas 2 5" xfId="2458"/>
    <cellStyle name="Notas 2 5 10" xfId="23207"/>
    <cellStyle name="Notas 2 5 2" xfId="6821"/>
    <cellStyle name="Notas 2 5 2 2" xfId="15461"/>
    <cellStyle name="Notas 2 5 2 2 2" xfId="35112"/>
    <cellStyle name="Notas 2 5 2 2 3" xfId="27651"/>
    <cellStyle name="Notas 2 5 2 3" xfId="32724"/>
    <cellStyle name="Notas 2 5 2 4" xfId="25303"/>
    <cellStyle name="Notas 2 5 3" xfId="5861"/>
    <cellStyle name="Notas 2 5 3 2" xfId="14513"/>
    <cellStyle name="Notas 2 5 3 2 2" xfId="34795"/>
    <cellStyle name="Notas 2 5 3 2 3" xfId="27337"/>
    <cellStyle name="Notas 2 5 3 3" xfId="32403"/>
    <cellStyle name="Notas 2 5 3 4" xfId="24989"/>
    <cellStyle name="Notas 2 5 4" xfId="5368"/>
    <cellStyle name="Notas 2 5 4 2" xfId="14027"/>
    <cellStyle name="Notas 2 5 4 2 2" xfId="34583"/>
    <cellStyle name="Notas 2 5 4 2 3" xfId="27126"/>
    <cellStyle name="Notas 2 5 4 3" xfId="32192"/>
    <cellStyle name="Notas 2 5 4 4" xfId="24778"/>
    <cellStyle name="Notas 2 5 5" xfId="4773"/>
    <cellStyle name="Notas 2 5 5 2" xfId="13434"/>
    <cellStyle name="Notas 2 5 5 2 2" xfId="34357"/>
    <cellStyle name="Notas 2 5 5 2 3" xfId="26902"/>
    <cellStyle name="Notas 2 5 5 3" xfId="31968"/>
    <cellStyle name="Notas 2 5 5 4" xfId="24554"/>
    <cellStyle name="Notas 2 5 6" xfId="10589"/>
    <cellStyle name="Notas 2 5 6 2" xfId="19216"/>
    <cellStyle name="Notas 2 5 6 2 2" xfId="36134"/>
    <cellStyle name="Notas 2 5 6 2 3" xfId="28650"/>
    <cellStyle name="Notas 2 5 6 3" xfId="33741"/>
    <cellStyle name="Notas 2 5 6 4" xfId="26304"/>
    <cellStyle name="Notas 2 5 7" xfId="10416"/>
    <cellStyle name="Notas 2 5 7 2" xfId="19043"/>
    <cellStyle name="Notas 2 5 7 2 2" xfId="36101"/>
    <cellStyle name="Notas 2 5 7 2 3" xfId="28617"/>
    <cellStyle name="Notas 2 5 7 3" xfId="33708"/>
    <cellStyle name="Notas 2 5 7 4" xfId="26271"/>
    <cellStyle name="Notas 2 5 8" xfId="12192"/>
    <cellStyle name="Notas 2 5 8 2" xfId="20816"/>
    <cellStyle name="Notas 2 5 8 2 2" xfId="36381"/>
    <cellStyle name="Notas 2 5 8 2 3" xfId="28886"/>
    <cellStyle name="Notas 2 5 8 3" xfId="33990"/>
    <cellStyle name="Notas 2 5 8 4" xfId="26543"/>
    <cellStyle name="Notas 2 5 9" xfId="30606"/>
    <cellStyle name="Notas 2 6" xfId="2459"/>
    <cellStyle name="Notas 2 6 10" xfId="23208"/>
    <cellStyle name="Notas 2 6 2" xfId="6822"/>
    <cellStyle name="Notas 2 6 2 2" xfId="15462"/>
    <cellStyle name="Notas 2 6 2 2 2" xfId="35113"/>
    <cellStyle name="Notas 2 6 2 2 3" xfId="27652"/>
    <cellStyle name="Notas 2 6 2 3" xfId="32725"/>
    <cellStyle name="Notas 2 6 2 4" xfId="25304"/>
    <cellStyle name="Notas 2 6 3" xfId="5860"/>
    <cellStyle name="Notas 2 6 3 2" xfId="14512"/>
    <cellStyle name="Notas 2 6 3 2 2" xfId="34794"/>
    <cellStyle name="Notas 2 6 3 2 3" xfId="27336"/>
    <cellStyle name="Notas 2 6 3 3" xfId="32402"/>
    <cellStyle name="Notas 2 6 3 4" xfId="24988"/>
    <cellStyle name="Notas 2 6 4" xfId="8279"/>
    <cellStyle name="Notas 2 6 4 2" xfId="16917"/>
    <cellStyle name="Notas 2 6 4 2 2" xfId="35678"/>
    <cellStyle name="Notas 2 6 4 2 3" xfId="28210"/>
    <cellStyle name="Notas 2 6 4 3" xfId="33288"/>
    <cellStyle name="Notas 2 6 4 4" xfId="25862"/>
    <cellStyle name="Notas 2 6 5" xfId="4772"/>
    <cellStyle name="Notas 2 6 5 2" xfId="13433"/>
    <cellStyle name="Notas 2 6 5 2 2" xfId="34356"/>
    <cellStyle name="Notas 2 6 5 2 3" xfId="26901"/>
    <cellStyle name="Notas 2 6 5 3" xfId="31967"/>
    <cellStyle name="Notas 2 6 5 4" xfId="24553"/>
    <cellStyle name="Notas 2 6 6" xfId="10590"/>
    <cellStyle name="Notas 2 6 6 2" xfId="19217"/>
    <cellStyle name="Notas 2 6 6 2 2" xfId="36135"/>
    <cellStyle name="Notas 2 6 6 2 3" xfId="28651"/>
    <cellStyle name="Notas 2 6 6 3" xfId="33742"/>
    <cellStyle name="Notas 2 6 6 4" xfId="26305"/>
    <cellStyle name="Notas 2 6 7" xfId="8882"/>
    <cellStyle name="Notas 2 6 7 2" xfId="17510"/>
    <cellStyle name="Notas 2 6 7 2 2" xfId="35743"/>
    <cellStyle name="Notas 2 6 7 2 3" xfId="28272"/>
    <cellStyle name="Notas 2 6 7 3" xfId="33354"/>
    <cellStyle name="Notas 2 6 7 4" xfId="25925"/>
    <cellStyle name="Notas 2 6 8" xfId="12530"/>
    <cellStyle name="Notas 2 6 8 2" xfId="21154"/>
    <cellStyle name="Notas 2 6 8 2 2" xfId="36485"/>
    <cellStyle name="Notas 2 6 8 2 3" xfId="28990"/>
    <cellStyle name="Notas 2 6 8 3" xfId="34096"/>
    <cellStyle name="Notas 2 6 8 4" xfId="26647"/>
    <cellStyle name="Notas 2 6 9" xfId="30607"/>
    <cellStyle name="Notas 2 7" xfId="2460"/>
    <cellStyle name="Notas 2 7 10" xfId="23209"/>
    <cellStyle name="Notas 2 7 2" xfId="6823"/>
    <cellStyle name="Notas 2 7 2 2" xfId="15463"/>
    <cellStyle name="Notas 2 7 2 2 2" xfId="35114"/>
    <cellStyle name="Notas 2 7 2 2 3" xfId="27653"/>
    <cellStyle name="Notas 2 7 2 3" xfId="32726"/>
    <cellStyle name="Notas 2 7 2 4" xfId="25305"/>
    <cellStyle name="Notas 2 7 3" xfId="4572"/>
    <cellStyle name="Notas 2 7 3 2" xfId="13233"/>
    <cellStyle name="Notas 2 7 3 2 2" xfId="34243"/>
    <cellStyle name="Notas 2 7 3 2 3" xfId="26789"/>
    <cellStyle name="Notas 2 7 3 3" xfId="31854"/>
    <cellStyle name="Notas 2 7 3 4" xfId="24441"/>
    <cellStyle name="Notas 2 7 4" xfId="8280"/>
    <cellStyle name="Notas 2 7 4 2" xfId="16918"/>
    <cellStyle name="Notas 2 7 4 2 2" xfId="35679"/>
    <cellStyle name="Notas 2 7 4 2 3" xfId="28211"/>
    <cellStyle name="Notas 2 7 4 3" xfId="33289"/>
    <cellStyle name="Notas 2 7 4 4" xfId="25863"/>
    <cellStyle name="Notas 2 7 5" xfId="5331"/>
    <cellStyle name="Notas 2 7 5 2" xfId="13990"/>
    <cellStyle name="Notas 2 7 5 2 2" xfId="34568"/>
    <cellStyle name="Notas 2 7 5 2 3" xfId="27111"/>
    <cellStyle name="Notas 2 7 5 3" xfId="32177"/>
    <cellStyle name="Notas 2 7 5 4" xfId="24763"/>
    <cellStyle name="Notas 2 7 6" xfId="10591"/>
    <cellStyle name="Notas 2 7 6 2" xfId="19218"/>
    <cellStyle name="Notas 2 7 6 2 2" xfId="36136"/>
    <cellStyle name="Notas 2 7 6 2 3" xfId="28652"/>
    <cellStyle name="Notas 2 7 6 3" xfId="33743"/>
    <cellStyle name="Notas 2 7 6 4" xfId="26306"/>
    <cellStyle name="Notas 2 7 7" xfId="9295"/>
    <cellStyle name="Notas 2 7 7 2" xfId="17923"/>
    <cellStyle name="Notas 2 7 7 2 2" xfId="35829"/>
    <cellStyle name="Notas 2 7 7 2 3" xfId="28354"/>
    <cellStyle name="Notas 2 7 7 3" xfId="33439"/>
    <cellStyle name="Notas 2 7 7 4" xfId="26007"/>
    <cellStyle name="Notas 2 7 8" xfId="12531"/>
    <cellStyle name="Notas 2 7 8 2" xfId="21155"/>
    <cellStyle name="Notas 2 7 8 2 2" xfId="36486"/>
    <cellStyle name="Notas 2 7 8 2 3" xfId="28991"/>
    <cellStyle name="Notas 2 7 8 3" xfId="34097"/>
    <cellStyle name="Notas 2 7 8 4" xfId="26648"/>
    <cellStyle name="Notas 2 7 9" xfId="30608"/>
    <cellStyle name="Notas 2 8" xfId="2461"/>
    <cellStyle name="Notas 2 8 10" xfId="23210"/>
    <cellStyle name="Notas 2 8 2" xfId="6824"/>
    <cellStyle name="Notas 2 8 2 2" xfId="15464"/>
    <cellStyle name="Notas 2 8 2 2 2" xfId="35115"/>
    <cellStyle name="Notas 2 8 2 2 3" xfId="27654"/>
    <cellStyle name="Notas 2 8 2 3" xfId="32727"/>
    <cellStyle name="Notas 2 8 2 4" xfId="25306"/>
    <cellStyle name="Notas 2 8 3" xfId="4571"/>
    <cellStyle name="Notas 2 8 3 2" xfId="13232"/>
    <cellStyle name="Notas 2 8 3 2 2" xfId="34242"/>
    <cellStyle name="Notas 2 8 3 2 3" xfId="26788"/>
    <cellStyle name="Notas 2 8 3 3" xfId="31853"/>
    <cellStyle name="Notas 2 8 3 4" xfId="24440"/>
    <cellStyle name="Notas 2 8 4" xfId="4916"/>
    <cellStyle name="Notas 2 8 4 2" xfId="13575"/>
    <cellStyle name="Notas 2 8 4 2 2" xfId="34396"/>
    <cellStyle name="Notas 2 8 4 2 3" xfId="26940"/>
    <cellStyle name="Notas 2 8 4 3" xfId="32006"/>
    <cellStyle name="Notas 2 8 4 4" xfId="24592"/>
    <cellStyle name="Notas 2 8 5" xfId="4770"/>
    <cellStyle name="Notas 2 8 5 2" xfId="13431"/>
    <cellStyle name="Notas 2 8 5 2 2" xfId="34355"/>
    <cellStyle name="Notas 2 8 5 2 3" xfId="26900"/>
    <cellStyle name="Notas 2 8 5 3" xfId="31966"/>
    <cellStyle name="Notas 2 8 5 4" xfId="24552"/>
    <cellStyle name="Notas 2 8 6" xfId="9903"/>
    <cellStyle name="Notas 2 8 6 2" xfId="18530"/>
    <cellStyle name="Notas 2 8 6 2 2" xfId="35965"/>
    <cellStyle name="Notas 2 8 6 2 3" xfId="28482"/>
    <cellStyle name="Notas 2 8 6 3" xfId="33572"/>
    <cellStyle name="Notas 2 8 6 4" xfId="26136"/>
    <cellStyle name="Notas 2 8 7" xfId="10417"/>
    <cellStyle name="Notas 2 8 7 2" xfId="19044"/>
    <cellStyle name="Notas 2 8 7 2 2" xfId="36102"/>
    <cellStyle name="Notas 2 8 7 2 3" xfId="28618"/>
    <cellStyle name="Notas 2 8 7 3" xfId="33709"/>
    <cellStyle name="Notas 2 8 7 4" xfId="26272"/>
    <cellStyle name="Notas 2 8 8" xfId="12532"/>
    <cellStyle name="Notas 2 8 8 2" xfId="21156"/>
    <cellStyle name="Notas 2 8 8 2 2" xfId="36487"/>
    <cellStyle name="Notas 2 8 8 2 3" xfId="28992"/>
    <cellStyle name="Notas 2 8 8 3" xfId="34098"/>
    <cellStyle name="Notas 2 8 8 4" xfId="26649"/>
    <cellStyle name="Notas 2 8 9" xfId="30609"/>
    <cellStyle name="Notas 2 9" xfId="2462"/>
    <cellStyle name="Notas 2 9 10" xfId="23211"/>
    <cellStyle name="Notas 2 9 2" xfId="6825"/>
    <cellStyle name="Notas 2 9 2 2" xfId="15465"/>
    <cellStyle name="Notas 2 9 2 2 2" xfId="35116"/>
    <cellStyle name="Notas 2 9 2 2 3" xfId="27655"/>
    <cellStyle name="Notas 2 9 2 3" xfId="32728"/>
    <cellStyle name="Notas 2 9 2 4" xfId="25307"/>
    <cellStyle name="Notas 2 9 3" xfId="4570"/>
    <cellStyle name="Notas 2 9 3 2" xfId="13231"/>
    <cellStyle name="Notas 2 9 3 2 2" xfId="34241"/>
    <cellStyle name="Notas 2 9 3 2 3" xfId="26787"/>
    <cellStyle name="Notas 2 9 3 3" xfId="31852"/>
    <cellStyle name="Notas 2 9 3 4" xfId="24439"/>
    <cellStyle name="Notas 2 9 4" xfId="6756"/>
    <cellStyle name="Notas 2 9 4 2" xfId="15396"/>
    <cellStyle name="Notas 2 9 4 2 2" xfId="35047"/>
    <cellStyle name="Notas 2 9 4 2 3" xfId="27586"/>
    <cellStyle name="Notas 2 9 4 3" xfId="32659"/>
    <cellStyle name="Notas 2 9 4 4" xfId="25238"/>
    <cellStyle name="Notas 2 9 5" xfId="4769"/>
    <cellStyle name="Notas 2 9 5 2" xfId="13430"/>
    <cellStyle name="Notas 2 9 5 2 2" xfId="34354"/>
    <cellStyle name="Notas 2 9 5 2 3" xfId="26899"/>
    <cellStyle name="Notas 2 9 5 3" xfId="31965"/>
    <cellStyle name="Notas 2 9 5 4" xfId="24551"/>
    <cellStyle name="Notas 2 9 6" xfId="9904"/>
    <cellStyle name="Notas 2 9 6 2" xfId="18531"/>
    <cellStyle name="Notas 2 9 6 2 2" xfId="35966"/>
    <cellStyle name="Notas 2 9 6 2 3" xfId="28483"/>
    <cellStyle name="Notas 2 9 6 3" xfId="33573"/>
    <cellStyle name="Notas 2 9 6 4" xfId="26137"/>
    <cellStyle name="Notas 2 9 7" xfId="10900"/>
    <cellStyle name="Notas 2 9 7 2" xfId="19526"/>
    <cellStyle name="Notas 2 9 7 2 2" xfId="36238"/>
    <cellStyle name="Notas 2 9 7 2 3" xfId="28752"/>
    <cellStyle name="Notas 2 9 7 3" xfId="33844"/>
    <cellStyle name="Notas 2 9 7 4" xfId="26407"/>
    <cellStyle name="Notas 2 9 8" xfId="12193"/>
    <cellStyle name="Notas 2 9 8 2" xfId="20817"/>
    <cellStyle name="Notas 2 9 8 2 2" xfId="36382"/>
    <cellStyle name="Notas 2 9 8 2 3" xfId="28887"/>
    <cellStyle name="Notas 2 9 8 3" xfId="33991"/>
    <cellStyle name="Notas 2 9 8 4" xfId="26544"/>
    <cellStyle name="Notas 2 9 9" xfId="30610"/>
    <cellStyle name="Notas 20" xfId="2463"/>
    <cellStyle name="Notas 20 10" xfId="23212"/>
    <cellStyle name="Notas 20 2" xfId="6826"/>
    <cellStyle name="Notas 20 2 2" xfId="15466"/>
    <cellStyle name="Notas 20 2 2 2" xfId="35117"/>
    <cellStyle name="Notas 20 2 2 3" xfId="27656"/>
    <cellStyle name="Notas 20 2 3" xfId="32729"/>
    <cellStyle name="Notas 20 2 4" xfId="25308"/>
    <cellStyle name="Notas 20 3" xfId="5859"/>
    <cellStyle name="Notas 20 3 2" xfId="14511"/>
    <cellStyle name="Notas 20 3 2 2" xfId="34793"/>
    <cellStyle name="Notas 20 3 2 3" xfId="27335"/>
    <cellStyle name="Notas 20 3 3" xfId="32401"/>
    <cellStyle name="Notas 20 3 4" xfId="24987"/>
    <cellStyle name="Notas 20 4" xfId="6757"/>
    <cellStyle name="Notas 20 4 2" xfId="15397"/>
    <cellStyle name="Notas 20 4 2 2" xfId="35048"/>
    <cellStyle name="Notas 20 4 2 3" xfId="27587"/>
    <cellStyle name="Notas 20 4 3" xfId="32660"/>
    <cellStyle name="Notas 20 4 4" xfId="25239"/>
    <cellStyle name="Notas 20 5" xfId="8205"/>
    <cellStyle name="Notas 20 5 2" xfId="16843"/>
    <cellStyle name="Notas 20 5 2 2" xfId="35644"/>
    <cellStyle name="Notas 20 5 2 3" xfId="28177"/>
    <cellStyle name="Notas 20 5 3" xfId="33255"/>
    <cellStyle name="Notas 20 5 4" xfId="25829"/>
    <cellStyle name="Notas 20 6" xfId="9905"/>
    <cellStyle name="Notas 20 6 2" xfId="18532"/>
    <cellStyle name="Notas 20 6 2 2" xfId="35967"/>
    <cellStyle name="Notas 20 6 2 3" xfId="28484"/>
    <cellStyle name="Notas 20 6 3" xfId="33574"/>
    <cellStyle name="Notas 20 6 4" xfId="26138"/>
    <cellStyle name="Notas 20 7" xfId="10899"/>
    <cellStyle name="Notas 20 7 2" xfId="19525"/>
    <cellStyle name="Notas 20 7 2 2" xfId="36237"/>
    <cellStyle name="Notas 20 7 2 3" xfId="28751"/>
    <cellStyle name="Notas 20 7 3" xfId="33843"/>
    <cellStyle name="Notas 20 7 4" xfId="26406"/>
    <cellStyle name="Notas 20 8" xfId="12194"/>
    <cellStyle name="Notas 20 8 2" xfId="20818"/>
    <cellStyle name="Notas 20 8 2 2" xfId="36383"/>
    <cellStyle name="Notas 20 8 2 3" xfId="28888"/>
    <cellStyle name="Notas 20 8 3" xfId="33992"/>
    <cellStyle name="Notas 20 8 4" xfId="26545"/>
    <cellStyle name="Notas 20 9" xfId="30611"/>
    <cellStyle name="Notas 21" xfId="2464"/>
    <cellStyle name="Notas 21 10" xfId="23213"/>
    <cellStyle name="Notas 21 2" xfId="6827"/>
    <cellStyle name="Notas 21 2 2" xfId="15467"/>
    <cellStyle name="Notas 21 2 2 2" xfId="35118"/>
    <cellStyle name="Notas 21 2 2 3" xfId="27657"/>
    <cellStyle name="Notas 21 2 3" xfId="32730"/>
    <cellStyle name="Notas 21 2 4" xfId="25309"/>
    <cellStyle name="Notas 21 3" xfId="5858"/>
    <cellStyle name="Notas 21 3 2" xfId="14510"/>
    <cellStyle name="Notas 21 3 2 2" xfId="34792"/>
    <cellStyle name="Notas 21 3 2 3" xfId="27334"/>
    <cellStyle name="Notas 21 3 3" xfId="32400"/>
    <cellStyle name="Notas 21 3 4" xfId="24986"/>
    <cellStyle name="Notas 21 4" xfId="4917"/>
    <cellStyle name="Notas 21 4 2" xfId="13576"/>
    <cellStyle name="Notas 21 4 2 2" xfId="34397"/>
    <cellStyle name="Notas 21 4 2 3" xfId="26941"/>
    <cellStyle name="Notas 21 4 3" xfId="32007"/>
    <cellStyle name="Notas 21 4 4" xfId="24593"/>
    <cellStyle name="Notas 21 5" xfId="4768"/>
    <cellStyle name="Notas 21 5 2" xfId="13429"/>
    <cellStyle name="Notas 21 5 2 2" xfId="34353"/>
    <cellStyle name="Notas 21 5 2 3" xfId="26898"/>
    <cellStyle name="Notas 21 5 3" xfId="31964"/>
    <cellStyle name="Notas 21 5 4" xfId="24550"/>
    <cellStyle name="Notas 21 6" xfId="9906"/>
    <cellStyle name="Notas 21 6 2" xfId="18533"/>
    <cellStyle name="Notas 21 6 2 2" xfId="35968"/>
    <cellStyle name="Notas 21 6 2 3" xfId="28485"/>
    <cellStyle name="Notas 21 6 3" xfId="33575"/>
    <cellStyle name="Notas 21 6 4" xfId="26139"/>
    <cellStyle name="Notas 21 7" xfId="10206"/>
    <cellStyle name="Notas 21 7 2" xfId="18833"/>
    <cellStyle name="Notas 21 7 2 2" xfId="36057"/>
    <cellStyle name="Notas 21 7 2 3" xfId="28573"/>
    <cellStyle name="Notas 21 7 3" xfId="33664"/>
    <cellStyle name="Notas 21 7 4" xfId="26227"/>
    <cellStyle name="Notas 21 8" xfId="12195"/>
    <cellStyle name="Notas 21 8 2" xfId="20819"/>
    <cellStyle name="Notas 21 8 2 2" xfId="36384"/>
    <cellStyle name="Notas 21 8 2 3" xfId="28889"/>
    <cellStyle name="Notas 21 8 3" xfId="33993"/>
    <cellStyle name="Notas 21 8 4" xfId="26546"/>
    <cellStyle name="Notas 21 9" xfId="30612"/>
    <cellStyle name="Notas 22" xfId="4933"/>
    <cellStyle name="Notas 22 2" xfId="13592"/>
    <cellStyle name="Notas 22 2 2" xfId="34412"/>
    <cellStyle name="Notas 22 2 3" xfId="26956"/>
    <cellStyle name="Notas 22 3" xfId="32022"/>
    <cellStyle name="Notas 22 4" xfId="24608"/>
    <cellStyle name="Notas 23" xfId="8046"/>
    <cellStyle name="Notas 23 2" xfId="16684"/>
    <cellStyle name="Notas 23 2 2" xfId="35552"/>
    <cellStyle name="Notas 23 2 3" xfId="28085"/>
    <cellStyle name="Notas 23 3" xfId="33163"/>
    <cellStyle name="Notas 23 4" xfId="25737"/>
    <cellStyle name="Notas 24" xfId="9225"/>
    <cellStyle name="Notas 24 2" xfId="17853"/>
    <cellStyle name="Notas 24 2 2" xfId="35808"/>
    <cellStyle name="Notas 24 2 3" xfId="28333"/>
    <cellStyle name="Notas 24 3" xfId="33418"/>
    <cellStyle name="Notas 24 4" xfId="25986"/>
    <cellStyle name="Notas 25" xfId="10405"/>
    <cellStyle name="Notas 25 2" xfId="19032"/>
    <cellStyle name="Notas 25 2 2" xfId="36090"/>
    <cellStyle name="Notas 25 2 3" xfId="28606"/>
    <cellStyle name="Notas 25 3" xfId="33697"/>
    <cellStyle name="Notas 25 4" xfId="26260"/>
    <cellStyle name="Notas 26" xfId="10773"/>
    <cellStyle name="Notas 26 2" xfId="19399"/>
    <cellStyle name="Notas 26 2 2" xfId="36201"/>
    <cellStyle name="Notas 26 2 3" xfId="28716"/>
    <cellStyle name="Notas 26 3" xfId="33808"/>
    <cellStyle name="Notas 26 4" xfId="26371"/>
    <cellStyle name="Notas 27" xfId="11531"/>
    <cellStyle name="Notas 27 2" xfId="20156"/>
    <cellStyle name="Notas 27 2 2" xfId="36262"/>
    <cellStyle name="Notas 27 2 3" xfId="28771"/>
    <cellStyle name="Notas 27 3" xfId="33869"/>
    <cellStyle name="Notas 27 4" xfId="26427"/>
    <cellStyle name="Notas 28" xfId="12794"/>
    <cellStyle name="Notas 28 2" xfId="21417"/>
    <cellStyle name="Notas 28 2 2" xfId="36532"/>
    <cellStyle name="Notas 28 2 3" xfId="29036"/>
    <cellStyle name="Notas 28 3" xfId="34144"/>
    <cellStyle name="Notas 28 4" xfId="26694"/>
    <cellStyle name="Notas 29" xfId="587"/>
    <cellStyle name="Notas 29 2" xfId="29384"/>
    <cellStyle name="Notas 29 3" xfId="21994"/>
    <cellStyle name="Notas 3" xfId="583"/>
    <cellStyle name="Notas 3 10" xfId="2465"/>
    <cellStyle name="Notas 3 10 10" xfId="23214"/>
    <cellStyle name="Notas 3 10 2" xfId="6828"/>
    <cellStyle name="Notas 3 10 2 2" xfId="15468"/>
    <cellStyle name="Notas 3 10 2 2 2" xfId="35119"/>
    <cellStyle name="Notas 3 10 2 2 3" xfId="27658"/>
    <cellStyle name="Notas 3 10 2 3" xfId="32731"/>
    <cellStyle name="Notas 3 10 2 4" xfId="25310"/>
    <cellStyle name="Notas 3 10 3" xfId="5857"/>
    <cellStyle name="Notas 3 10 3 2" xfId="14509"/>
    <cellStyle name="Notas 3 10 3 2 2" xfId="34791"/>
    <cellStyle name="Notas 3 10 3 2 3" xfId="27333"/>
    <cellStyle name="Notas 3 10 3 3" xfId="32399"/>
    <cellStyle name="Notas 3 10 3 4" xfId="24985"/>
    <cellStyle name="Notas 3 10 4" xfId="6758"/>
    <cellStyle name="Notas 3 10 4 2" xfId="15398"/>
    <cellStyle name="Notas 3 10 4 2 2" xfId="35049"/>
    <cellStyle name="Notas 3 10 4 2 3" xfId="27588"/>
    <cellStyle name="Notas 3 10 4 3" xfId="32661"/>
    <cellStyle name="Notas 3 10 4 4" xfId="25240"/>
    <cellStyle name="Notas 3 10 5" xfId="4767"/>
    <cellStyle name="Notas 3 10 5 2" xfId="13428"/>
    <cellStyle name="Notas 3 10 5 2 2" xfId="34352"/>
    <cellStyle name="Notas 3 10 5 2 3" xfId="26897"/>
    <cellStyle name="Notas 3 10 5 3" xfId="31963"/>
    <cellStyle name="Notas 3 10 5 4" xfId="24549"/>
    <cellStyle name="Notas 3 10 6" xfId="9907"/>
    <cellStyle name="Notas 3 10 6 2" xfId="18534"/>
    <cellStyle name="Notas 3 10 6 2 2" xfId="35969"/>
    <cellStyle name="Notas 3 10 6 2 3" xfId="28486"/>
    <cellStyle name="Notas 3 10 6 3" xfId="33576"/>
    <cellStyle name="Notas 3 10 6 4" xfId="26140"/>
    <cellStyle name="Notas 3 10 7" xfId="7831"/>
    <cellStyle name="Notas 3 10 7 2" xfId="16469"/>
    <cellStyle name="Notas 3 10 7 2 2" xfId="35495"/>
    <cellStyle name="Notas 3 10 7 2 3" xfId="28030"/>
    <cellStyle name="Notas 3 10 7 3" xfId="33107"/>
    <cellStyle name="Notas 3 10 7 4" xfId="25682"/>
    <cellStyle name="Notas 3 10 8" xfId="12196"/>
    <cellStyle name="Notas 3 10 8 2" xfId="20820"/>
    <cellStyle name="Notas 3 10 8 2 2" xfId="36385"/>
    <cellStyle name="Notas 3 10 8 2 3" xfId="28890"/>
    <cellStyle name="Notas 3 10 8 3" xfId="33994"/>
    <cellStyle name="Notas 3 10 8 4" xfId="26547"/>
    <cellStyle name="Notas 3 10 9" xfId="30613"/>
    <cellStyle name="Notas 3 11" xfId="2466"/>
    <cellStyle name="Notas 3 11 10" xfId="23215"/>
    <cellStyle name="Notas 3 11 2" xfId="6829"/>
    <cellStyle name="Notas 3 11 2 2" xfId="15469"/>
    <cellStyle name="Notas 3 11 2 2 2" xfId="35120"/>
    <cellStyle name="Notas 3 11 2 2 3" xfId="27659"/>
    <cellStyle name="Notas 3 11 2 3" xfId="32732"/>
    <cellStyle name="Notas 3 11 2 4" xfId="25311"/>
    <cellStyle name="Notas 3 11 3" xfId="5856"/>
    <cellStyle name="Notas 3 11 3 2" xfId="14508"/>
    <cellStyle name="Notas 3 11 3 2 2" xfId="34790"/>
    <cellStyle name="Notas 3 11 3 2 3" xfId="27332"/>
    <cellStyle name="Notas 3 11 3 3" xfId="32398"/>
    <cellStyle name="Notas 3 11 3 4" xfId="24984"/>
    <cellStyle name="Notas 3 11 4" xfId="6759"/>
    <cellStyle name="Notas 3 11 4 2" xfId="15399"/>
    <cellStyle name="Notas 3 11 4 2 2" xfId="35050"/>
    <cellStyle name="Notas 3 11 4 2 3" xfId="27589"/>
    <cellStyle name="Notas 3 11 4 3" xfId="32662"/>
    <cellStyle name="Notas 3 11 4 4" xfId="25241"/>
    <cellStyle name="Notas 3 11 5" xfId="8204"/>
    <cellStyle name="Notas 3 11 5 2" xfId="16842"/>
    <cellStyle name="Notas 3 11 5 2 2" xfId="35643"/>
    <cellStyle name="Notas 3 11 5 2 3" xfId="28176"/>
    <cellStyle name="Notas 3 11 5 3" xfId="33254"/>
    <cellStyle name="Notas 3 11 5 4" xfId="25828"/>
    <cellStyle name="Notas 3 11 6" xfId="9908"/>
    <cellStyle name="Notas 3 11 6 2" xfId="18535"/>
    <cellStyle name="Notas 3 11 6 2 2" xfId="35970"/>
    <cellStyle name="Notas 3 11 6 2 3" xfId="28487"/>
    <cellStyle name="Notas 3 11 6 3" xfId="33577"/>
    <cellStyle name="Notas 3 11 6 4" xfId="26141"/>
    <cellStyle name="Notas 3 11 7" xfId="6501"/>
    <cellStyle name="Notas 3 11 7 2" xfId="15153"/>
    <cellStyle name="Notas 3 11 7 2 2" xfId="34999"/>
    <cellStyle name="Notas 3 11 7 2 3" xfId="27539"/>
    <cellStyle name="Notas 3 11 7 3" xfId="32610"/>
    <cellStyle name="Notas 3 11 7 4" xfId="25191"/>
    <cellStyle name="Notas 3 11 8" xfId="12197"/>
    <cellStyle name="Notas 3 11 8 2" xfId="20821"/>
    <cellStyle name="Notas 3 11 8 2 2" xfId="36386"/>
    <cellStyle name="Notas 3 11 8 2 3" xfId="28891"/>
    <cellStyle name="Notas 3 11 8 3" xfId="33995"/>
    <cellStyle name="Notas 3 11 8 4" xfId="26548"/>
    <cellStyle name="Notas 3 11 9" xfId="30614"/>
    <cellStyle name="Notas 3 12" xfId="2467"/>
    <cellStyle name="Notas 3 12 10" xfId="23216"/>
    <cellStyle name="Notas 3 12 2" xfId="6830"/>
    <cellStyle name="Notas 3 12 2 2" xfId="15470"/>
    <cellStyle name="Notas 3 12 2 2 2" xfId="35121"/>
    <cellStyle name="Notas 3 12 2 2 3" xfId="27660"/>
    <cellStyle name="Notas 3 12 2 3" xfId="32733"/>
    <cellStyle name="Notas 3 12 2 4" xfId="25312"/>
    <cellStyle name="Notas 3 12 3" xfId="5855"/>
    <cellStyle name="Notas 3 12 3 2" xfId="14507"/>
    <cellStyle name="Notas 3 12 3 2 2" xfId="34789"/>
    <cellStyle name="Notas 3 12 3 2 3" xfId="27331"/>
    <cellStyle name="Notas 3 12 3 3" xfId="32397"/>
    <cellStyle name="Notas 3 12 3 4" xfId="24983"/>
    <cellStyle name="Notas 3 12 4" xfId="8281"/>
    <cellStyle name="Notas 3 12 4 2" xfId="16919"/>
    <cellStyle name="Notas 3 12 4 2 2" xfId="35680"/>
    <cellStyle name="Notas 3 12 4 2 3" xfId="28212"/>
    <cellStyle name="Notas 3 12 4 3" xfId="33290"/>
    <cellStyle name="Notas 3 12 4 4" xfId="25864"/>
    <cellStyle name="Notas 3 12 5" xfId="4766"/>
    <cellStyle name="Notas 3 12 5 2" xfId="13427"/>
    <cellStyle name="Notas 3 12 5 2 2" xfId="34351"/>
    <cellStyle name="Notas 3 12 5 2 3" xfId="26896"/>
    <cellStyle name="Notas 3 12 5 3" xfId="31962"/>
    <cellStyle name="Notas 3 12 5 4" xfId="24548"/>
    <cellStyle name="Notas 3 12 6" xfId="10592"/>
    <cellStyle name="Notas 3 12 6 2" xfId="19219"/>
    <cellStyle name="Notas 3 12 6 2 2" xfId="36137"/>
    <cellStyle name="Notas 3 12 6 2 3" xfId="28653"/>
    <cellStyle name="Notas 3 12 6 3" xfId="33744"/>
    <cellStyle name="Notas 3 12 6 4" xfId="26307"/>
    <cellStyle name="Notas 3 12 7" xfId="7918"/>
    <cellStyle name="Notas 3 12 7 2" xfId="16556"/>
    <cellStyle name="Notas 3 12 7 2 2" xfId="35522"/>
    <cellStyle name="Notas 3 12 7 2 3" xfId="28056"/>
    <cellStyle name="Notas 3 12 7 3" xfId="33133"/>
    <cellStyle name="Notas 3 12 7 4" xfId="25708"/>
    <cellStyle name="Notas 3 12 8" xfId="12198"/>
    <cellStyle name="Notas 3 12 8 2" xfId="20822"/>
    <cellStyle name="Notas 3 12 8 2 2" xfId="36387"/>
    <cellStyle name="Notas 3 12 8 2 3" xfId="28892"/>
    <cellStyle name="Notas 3 12 8 3" xfId="33996"/>
    <cellStyle name="Notas 3 12 8 4" xfId="26549"/>
    <cellStyle name="Notas 3 12 9" xfId="30615"/>
    <cellStyle name="Notas 3 13" xfId="2468"/>
    <cellStyle name="Notas 3 13 10" xfId="23217"/>
    <cellStyle name="Notas 3 13 2" xfId="6831"/>
    <cellStyle name="Notas 3 13 2 2" xfId="15471"/>
    <cellStyle name="Notas 3 13 2 2 2" xfId="35122"/>
    <cellStyle name="Notas 3 13 2 2 3" xfId="27661"/>
    <cellStyle name="Notas 3 13 2 3" xfId="32734"/>
    <cellStyle name="Notas 3 13 2 4" xfId="25313"/>
    <cellStyle name="Notas 3 13 3" xfId="5854"/>
    <cellStyle name="Notas 3 13 3 2" xfId="14506"/>
    <cellStyle name="Notas 3 13 3 2 2" xfId="34788"/>
    <cellStyle name="Notas 3 13 3 2 3" xfId="27330"/>
    <cellStyle name="Notas 3 13 3 3" xfId="32396"/>
    <cellStyle name="Notas 3 13 3 4" xfId="24982"/>
    <cellStyle name="Notas 3 13 4" xfId="4918"/>
    <cellStyle name="Notas 3 13 4 2" xfId="13577"/>
    <cellStyle name="Notas 3 13 4 2 2" xfId="34398"/>
    <cellStyle name="Notas 3 13 4 2 3" xfId="26942"/>
    <cellStyle name="Notas 3 13 4 3" xfId="32008"/>
    <cellStyle name="Notas 3 13 4 4" xfId="24594"/>
    <cellStyle name="Notas 3 13 5" xfId="4765"/>
    <cellStyle name="Notas 3 13 5 2" xfId="13426"/>
    <cellStyle name="Notas 3 13 5 2 2" xfId="34350"/>
    <cellStyle name="Notas 3 13 5 2 3" xfId="26895"/>
    <cellStyle name="Notas 3 13 5 3" xfId="31961"/>
    <cellStyle name="Notas 3 13 5 4" xfId="24547"/>
    <cellStyle name="Notas 3 13 6" xfId="9909"/>
    <cellStyle name="Notas 3 13 6 2" xfId="18536"/>
    <cellStyle name="Notas 3 13 6 2 2" xfId="35971"/>
    <cellStyle name="Notas 3 13 6 2 3" xfId="28488"/>
    <cellStyle name="Notas 3 13 6 3" xfId="33578"/>
    <cellStyle name="Notas 3 13 6 4" xfId="26142"/>
    <cellStyle name="Notas 3 13 7" xfId="6502"/>
    <cellStyle name="Notas 3 13 7 2" xfId="15154"/>
    <cellStyle name="Notas 3 13 7 2 2" xfId="35000"/>
    <cellStyle name="Notas 3 13 7 2 3" xfId="27540"/>
    <cellStyle name="Notas 3 13 7 3" xfId="32611"/>
    <cellStyle name="Notas 3 13 7 4" xfId="25192"/>
    <cellStyle name="Notas 3 13 8" xfId="12533"/>
    <cellStyle name="Notas 3 13 8 2" xfId="21157"/>
    <cellStyle name="Notas 3 13 8 2 2" xfId="36488"/>
    <cellStyle name="Notas 3 13 8 2 3" xfId="28993"/>
    <cellStyle name="Notas 3 13 8 3" xfId="34099"/>
    <cellStyle name="Notas 3 13 8 4" xfId="26650"/>
    <cellStyle name="Notas 3 13 9" xfId="30616"/>
    <cellStyle name="Notas 3 14" xfId="2469"/>
    <cellStyle name="Notas 3 14 10" xfId="23218"/>
    <cellStyle name="Notas 3 14 2" xfId="6832"/>
    <cellStyle name="Notas 3 14 2 2" xfId="15472"/>
    <cellStyle name="Notas 3 14 2 2 2" xfId="35123"/>
    <cellStyle name="Notas 3 14 2 2 3" xfId="27662"/>
    <cellStyle name="Notas 3 14 2 3" xfId="32735"/>
    <cellStyle name="Notas 3 14 2 4" xfId="25314"/>
    <cellStyle name="Notas 3 14 3" xfId="5853"/>
    <cellStyle name="Notas 3 14 3 2" xfId="14505"/>
    <cellStyle name="Notas 3 14 3 2 2" xfId="34787"/>
    <cellStyle name="Notas 3 14 3 2 3" xfId="27329"/>
    <cellStyle name="Notas 3 14 3 3" xfId="32395"/>
    <cellStyle name="Notas 3 14 3 4" xfId="24981"/>
    <cellStyle name="Notas 3 14 4" xfId="6760"/>
    <cellStyle name="Notas 3 14 4 2" xfId="15400"/>
    <cellStyle name="Notas 3 14 4 2 2" xfId="35051"/>
    <cellStyle name="Notas 3 14 4 2 3" xfId="27590"/>
    <cellStyle name="Notas 3 14 4 3" xfId="32663"/>
    <cellStyle name="Notas 3 14 4 4" xfId="25242"/>
    <cellStyle name="Notas 3 14 5" xfId="5330"/>
    <cellStyle name="Notas 3 14 5 2" xfId="13989"/>
    <cellStyle name="Notas 3 14 5 2 2" xfId="34567"/>
    <cellStyle name="Notas 3 14 5 2 3" xfId="27110"/>
    <cellStyle name="Notas 3 14 5 3" xfId="32176"/>
    <cellStyle name="Notas 3 14 5 4" xfId="24762"/>
    <cellStyle name="Notas 3 14 6" xfId="9910"/>
    <cellStyle name="Notas 3 14 6 2" xfId="18537"/>
    <cellStyle name="Notas 3 14 6 2 2" xfId="35972"/>
    <cellStyle name="Notas 3 14 6 2 3" xfId="28489"/>
    <cellStyle name="Notas 3 14 6 3" xfId="33579"/>
    <cellStyle name="Notas 3 14 6 4" xfId="26143"/>
    <cellStyle name="Notas 3 14 7" xfId="9294"/>
    <cellStyle name="Notas 3 14 7 2" xfId="17922"/>
    <cellStyle name="Notas 3 14 7 2 2" xfId="35828"/>
    <cellStyle name="Notas 3 14 7 2 3" xfId="28353"/>
    <cellStyle name="Notas 3 14 7 3" xfId="33438"/>
    <cellStyle name="Notas 3 14 7 4" xfId="26006"/>
    <cellStyle name="Notas 3 14 8" xfId="12199"/>
    <cellStyle name="Notas 3 14 8 2" xfId="20823"/>
    <cellStyle name="Notas 3 14 8 2 2" xfId="36388"/>
    <cellStyle name="Notas 3 14 8 2 3" xfId="28893"/>
    <cellStyle name="Notas 3 14 8 3" xfId="33997"/>
    <cellStyle name="Notas 3 14 8 4" xfId="26550"/>
    <cellStyle name="Notas 3 14 9" xfId="30617"/>
    <cellStyle name="Notas 3 15" xfId="2470"/>
    <cellStyle name="Notas 3 15 10" xfId="23219"/>
    <cellStyle name="Notas 3 15 2" xfId="6833"/>
    <cellStyle name="Notas 3 15 2 2" xfId="15473"/>
    <cellStyle name="Notas 3 15 2 2 2" xfId="35124"/>
    <cellStyle name="Notas 3 15 2 2 3" xfId="27663"/>
    <cellStyle name="Notas 3 15 2 3" xfId="32736"/>
    <cellStyle name="Notas 3 15 2 4" xfId="25315"/>
    <cellStyle name="Notas 3 15 3" xfId="5852"/>
    <cellStyle name="Notas 3 15 3 2" xfId="14504"/>
    <cellStyle name="Notas 3 15 3 2 2" xfId="34786"/>
    <cellStyle name="Notas 3 15 3 2 3" xfId="27328"/>
    <cellStyle name="Notas 3 15 3 3" xfId="32394"/>
    <cellStyle name="Notas 3 15 3 4" xfId="24980"/>
    <cellStyle name="Notas 3 15 4" xfId="6761"/>
    <cellStyle name="Notas 3 15 4 2" xfId="15401"/>
    <cellStyle name="Notas 3 15 4 2 2" xfId="35052"/>
    <cellStyle name="Notas 3 15 4 2 3" xfId="27591"/>
    <cellStyle name="Notas 3 15 4 3" xfId="32664"/>
    <cellStyle name="Notas 3 15 4 4" xfId="25243"/>
    <cellStyle name="Notas 3 15 5" xfId="4764"/>
    <cellStyle name="Notas 3 15 5 2" xfId="13425"/>
    <cellStyle name="Notas 3 15 5 2 2" xfId="34349"/>
    <cellStyle name="Notas 3 15 5 2 3" xfId="26894"/>
    <cellStyle name="Notas 3 15 5 3" xfId="31960"/>
    <cellStyle name="Notas 3 15 5 4" xfId="24546"/>
    <cellStyle name="Notas 3 15 6" xfId="9911"/>
    <cellStyle name="Notas 3 15 6 2" xfId="18538"/>
    <cellStyle name="Notas 3 15 6 2 2" xfId="35973"/>
    <cellStyle name="Notas 3 15 6 2 3" xfId="28490"/>
    <cellStyle name="Notas 3 15 6 3" xfId="33580"/>
    <cellStyle name="Notas 3 15 6 4" xfId="26144"/>
    <cellStyle name="Notas 3 15 7" xfId="6503"/>
    <cellStyle name="Notas 3 15 7 2" xfId="15155"/>
    <cellStyle name="Notas 3 15 7 2 2" xfId="35001"/>
    <cellStyle name="Notas 3 15 7 2 3" xfId="27541"/>
    <cellStyle name="Notas 3 15 7 3" xfId="32612"/>
    <cellStyle name="Notas 3 15 7 4" xfId="25193"/>
    <cellStyle name="Notas 3 15 8" xfId="12200"/>
    <cellStyle name="Notas 3 15 8 2" xfId="20824"/>
    <cellStyle name="Notas 3 15 8 2 2" xfId="36389"/>
    <cellStyle name="Notas 3 15 8 2 3" xfId="28894"/>
    <cellStyle name="Notas 3 15 8 3" xfId="33998"/>
    <cellStyle name="Notas 3 15 8 4" xfId="26551"/>
    <cellStyle name="Notas 3 15 9" xfId="30618"/>
    <cellStyle name="Notas 3 16" xfId="2471"/>
    <cellStyle name="Notas 3 16 10" xfId="23220"/>
    <cellStyle name="Notas 3 16 2" xfId="6834"/>
    <cellStyle name="Notas 3 16 2 2" xfId="15474"/>
    <cellStyle name="Notas 3 16 2 2 2" xfId="35125"/>
    <cellStyle name="Notas 3 16 2 2 3" xfId="27664"/>
    <cellStyle name="Notas 3 16 2 3" xfId="32737"/>
    <cellStyle name="Notas 3 16 2 4" xfId="25316"/>
    <cellStyle name="Notas 3 16 3" xfId="5851"/>
    <cellStyle name="Notas 3 16 3 2" xfId="14503"/>
    <cellStyle name="Notas 3 16 3 2 2" xfId="34785"/>
    <cellStyle name="Notas 3 16 3 2 3" xfId="27327"/>
    <cellStyle name="Notas 3 16 3 3" xfId="32393"/>
    <cellStyle name="Notas 3 16 3 4" xfId="24979"/>
    <cellStyle name="Notas 3 16 4" xfId="4919"/>
    <cellStyle name="Notas 3 16 4 2" xfId="13578"/>
    <cellStyle name="Notas 3 16 4 2 2" xfId="34399"/>
    <cellStyle name="Notas 3 16 4 2 3" xfId="26943"/>
    <cellStyle name="Notas 3 16 4 3" xfId="32009"/>
    <cellStyle name="Notas 3 16 4 4" xfId="24595"/>
    <cellStyle name="Notas 3 16 5" xfId="4807"/>
    <cellStyle name="Notas 3 16 5 2" xfId="13468"/>
    <cellStyle name="Notas 3 16 5 2 2" xfId="34379"/>
    <cellStyle name="Notas 3 16 5 2 3" xfId="26924"/>
    <cellStyle name="Notas 3 16 5 3" xfId="31990"/>
    <cellStyle name="Notas 3 16 5 4" xfId="24576"/>
    <cellStyle name="Notas 3 16 6" xfId="9912"/>
    <cellStyle name="Notas 3 16 6 2" xfId="18539"/>
    <cellStyle name="Notas 3 16 6 2 2" xfId="35974"/>
    <cellStyle name="Notas 3 16 6 2 3" xfId="28491"/>
    <cellStyle name="Notas 3 16 6 3" xfId="33581"/>
    <cellStyle name="Notas 3 16 6 4" xfId="26145"/>
    <cellStyle name="Notas 3 16 7" xfId="6504"/>
    <cellStyle name="Notas 3 16 7 2" xfId="15156"/>
    <cellStyle name="Notas 3 16 7 2 2" xfId="35002"/>
    <cellStyle name="Notas 3 16 7 2 3" xfId="27542"/>
    <cellStyle name="Notas 3 16 7 3" xfId="32613"/>
    <cellStyle name="Notas 3 16 7 4" xfId="25194"/>
    <cellStyle name="Notas 3 16 8" xfId="12201"/>
    <cellStyle name="Notas 3 16 8 2" xfId="20825"/>
    <cellStyle name="Notas 3 16 8 2 2" xfId="36390"/>
    <cellStyle name="Notas 3 16 8 2 3" xfId="28895"/>
    <cellStyle name="Notas 3 16 8 3" xfId="33999"/>
    <cellStyle name="Notas 3 16 8 4" xfId="26552"/>
    <cellStyle name="Notas 3 16 9" xfId="30619"/>
    <cellStyle name="Notas 3 17" xfId="4929"/>
    <cellStyle name="Notas 3 17 2" xfId="13588"/>
    <cellStyle name="Notas 3 17 2 2" xfId="34409"/>
    <cellStyle name="Notas 3 17 2 3" xfId="26953"/>
    <cellStyle name="Notas 3 17 3" xfId="32019"/>
    <cellStyle name="Notas 3 17 4" xfId="24605"/>
    <cellStyle name="Notas 3 18" xfId="8049"/>
    <cellStyle name="Notas 3 18 2" xfId="16687"/>
    <cellStyle name="Notas 3 18 2 2" xfId="35554"/>
    <cellStyle name="Notas 3 18 2 3" xfId="28087"/>
    <cellStyle name="Notas 3 18 3" xfId="33165"/>
    <cellStyle name="Notas 3 18 4" xfId="25739"/>
    <cellStyle name="Notas 3 19" xfId="9228"/>
    <cellStyle name="Notas 3 19 2" xfId="17856"/>
    <cellStyle name="Notas 3 19 2 2" xfId="35810"/>
    <cellStyle name="Notas 3 19 2 3" xfId="28335"/>
    <cellStyle name="Notas 3 19 3" xfId="33420"/>
    <cellStyle name="Notas 3 19 4" xfId="25988"/>
    <cellStyle name="Notas 3 2" xfId="2472"/>
    <cellStyle name="Notas 3 2 10" xfId="6762"/>
    <cellStyle name="Notas 3 2 10 2" xfId="15402"/>
    <cellStyle name="Notas 3 2 10 2 2" xfId="35053"/>
    <cellStyle name="Notas 3 2 10 2 3" xfId="27592"/>
    <cellStyle name="Notas 3 2 10 3" xfId="32665"/>
    <cellStyle name="Notas 3 2 10 4" xfId="25244"/>
    <cellStyle name="Notas 3 2 11" xfId="8203"/>
    <cellStyle name="Notas 3 2 11 2" xfId="16841"/>
    <cellStyle name="Notas 3 2 11 2 2" xfId="35642"/>
    <cellStyle name="Notas 3 2 11 2 3" xfId="28175"/>
    <cellStyle name="Notas 3 2 11 3" xfId="33253"/>
    <cellStyle name="Notas 3 2 11 4" xfId="25827"/>
    <cellStyle name="Notas 3 2 12" xfId="9913"/>
    <cellStyle name="Notas 3 2 12 2" xfId="18540"/>
    <cellStyle name="Notas 3 2 12 2 2" xfId="35975"/>
    <cellStyle name="Notas 3 2 12 2 3" xfId="28492"/>
    <cellStyle name="Notas 3 2 12 3" xfId="33582"/>
    <cellStyle name="Notas 3 2 12 4" xfId="26146"/>
    <cellStyle name="Notas 3 2 13" xfId="10418"/>
    <cellStyle name="Notas 3 2 13 2" xfId="19045"/>
    <cellStyle name="Notas 3 2 13 2 2" xfId="36103"/>
    <cellStyle name="Notas 3 2 13 2 3" xfId="28619"/>
    <cellStyle name="Notas 3 2 13 3" xfId="33710"/>
    <cellStyle name="Notas 3 2 13 4" xfId="26273"/>
    <cellStyle name="Notas 3 2 14" xfId="12202"/>
    <cellStyle name="Notas 3 2 14 2" xfId="20826"/>
    <cellStyle name="Notas 3 2 14 2 2" xfId="36391"/>
    <cellStyle name="Notas 3 2 14 2 3" xfId="28896"/>
    <cellStyle name="Notas 3 2 14 3" xfId="34000"/>
    <cellStyle name="Notas 3 2 14 4" xfId="26553"/>
    <cellStyle name="Notas 3 2 15" xfId="30620"/>
    <cellStyle name="Notas 3 2 16" xfId="23221"/>
    <cellStyle name="Notas 3 2 2" xfId="2473"/>
    <cellStyle name="Notas 3 2 2 10" xfId="4763"/>
    <cellStyle name="Notas 3 2 2 10 2" xfId="13424"/>
    <cellStyle name="Notas 3 2 2 10 2 2" xfId="34348"/>
    <cellStyle name="Notas 3 2 2 10 2 3" xfId="26893"/>
    <cellStyle name="Notas 3 2 2 10 3" xfId="31959"/>
    <cellStyle name="Notas 3 2 2 10 4" xfId="24545"/>
    <cellStyle name="Notas 3 2 2 11" xfId="9914"/>
    <cellStyle name="Notas 3 2 2 11 2" xfId="18541"/>
    <cellStyle name="Notas 3 2 2 11 2 2" xfId="35976"/>
    <cellStyle name="Notas 3 2 2 11 2 3" xfId="28493"/>
    <cellStyle name="Notas 3 2 2 11 3" xfId="33583"/>
    <cellStyle name="Notas 3 2 2 11 4" xfId="26147"/>
    <cellStyle name="Notas 3 2 2 12" xfId="9293"/>
    <cellStyle name="Notas 3 2 2 12 2" xfId="17921"/>
    <cellStyle name="Notas 3 2 2 12 2 2" xfId="35827"/>
    <cellStyle name="Notas 3 2 2 12 2 3" xfId="28352"/>
    <cellStyle name="Notas 3 2 2 12 3" xfId="33437"/>
    <cellStyle name="Notas 3 2 2 12 4" xfId="26005"/>
    <cellStyle name="Notas 3 2 2 13" xfId="12203"/>
    <cellStyle name="Notas 3 2 2 13 2" xfId="20827"/>
    <cellStyle name="Notas 3 2 2 13 2 2" xfId="36392"/>
    <cellStyle name="Notas 3 2 2 13 2 3" xfId="28897"/>
    <cellStyle name="Notas 3 2 2 13 3" xfId="34001"/>
    <cellStyle name="Notas 3 2 2 13 4" xfId="26554"/>
    <cellStyle name="Notas 3 2 2 14" xfId="30621"/>
    <cellStyle name="Notas 3 2 2 15" xfId="23222"/>
    <cellStyle name="Notas 3 2 2 2" xfId="2474"/>
    <cellStyle name="Notas 3 2 2 2 10" xfId="23223"/>
    <cellStyle name="Notas 3 2 2 2 2" xfId="6837"/>
    <cellStyle name="Notas 3 2 2 2 2 2" xfId="15477"/>
    <cellStyle name="Notas 3 2 2 2 2 2 2" xfId="35128"/>
    <cellStyle name="Notas 3 2 2 2 2 2 3" xfId="27667"/>
    <cellStyle name="Notas 3 2 2 2 2 3" xfId="32740"/>
    <cellStyle name="Notas 3 2 2 2 2 4" xfId="25319"/>
    <cellStyle name="Notas 3 2 2 2 3" xfId="4568"/>
    <cellStyle name="Notas 3 2 2 2 3 2" xfId="13229"/>
    <cellStyle name="Notas 3 2 2 2 3 2 2" xfId="34239"/>
    <cellStyle name="Notas 3 2 2 2 3 2 3" xfId="26785"/>
    <cellStyle name="Notas 3 2 2 2 3 3" xfId="31850"/>
    <cellStyle name="Notas 3 2 2 2 3 4" xfId="24437"/>
    <cellStyle name="Notas 3 2 2 2 4" xfId="4920"/>
    <cellStyle name="Notas 3 2 2 2 4 2" xfId="13579"/>
    <cellStyle name="Notas 3 2 2 2 4 2 2" xfId="34400"/>
    <cellStyle name="Notas 3 2 2 2 4 2 3" xfId="26944"/>
    <cellStyle name="Notas 3 2 2 2 4 3" xfId="32010"/>
    <cellStyle name="Notas 3 2 2 2 4 4" xfId="24596"/>
    <cellStyle name="Notas 3 2 2 2 5" xfId="4762"/>
    <cellStyle name="Notas 3 2 2 2 5 2" xfId="13423"/>
    <cellStyle name="Notas 3 2 2 2 5 2 2" xfId="34347"/>
    <cellStyle name="Notas 3 2 2 2 5 2 3" xfId="26892"/>
    <cellStyle name="Notas 3 2 2 2 5 3" xfId="31958"/>
    <cellStyle name="Notas 3 2 2 2 5 4" xfId="24544"/>
    <cellStyle name="Notas 3 2 2 2 6" xfId="9915"/>
    <cellStyle name="Notas 3 2 2 2 6 2" xfId="18542"/>
    <cellStyle name="Notas 3 2 2 2 6 2 2" xfId="35977"/>
    <cellStyle name="Notas 3 2 2 2 6 2 3" xfId="28494"/>
    <cellStyle name="Notas 3 2 2 2 6 3" xfId="33584"/>
    <cellStyle name="Notas 3 2 2 2 6 4" xfId="26148"/>
    <cellStyle name="Notas 3 2 2 2 7" xfId="7832"/>
    <cellStyle name="Notas 3 2 2 2 7 2" xfId="16470"/>
    <cellStyle name="Notas 3 2 2 2 7 2 2" xfId="35496"/>
    <cellStyle name="Notas 3 2 2 2 7 2 3" xfId="28031"/>
    <cellStyle name="Notas 3 2 2 2 7 3" xfId="33108"/>
    <cellStyle name="Notas 3 2 2 2 7 4" xfId="25683"/>
    <cellStyle name="Notas 3 2 2 2 8" xfId="12204"/>
    <cellStyle name="Notas 3 2 2 2 8 2" xfId="20828"/>
    <cellStyle name="Notas 3 2 2 2 8 2 2" xfId="36393"/>
    <cellStyle name="Notas 3 2 2 2 8 2 3" xfId="28898"/>
    <cellStyle name="Notas 3 2 2 2 8 3" xfId="34002"/>
    <cellStyle name="Notas 3 2 2 2 8 4" xfId="26555"/>
    <cellStyle name="Notas 3 2 2 2 9" xfId="30622"/>
    <cellStyle name="Notas 3 2 2 3" xfId="2475"/>
    <cellStyle name="Notas 3 2 2 3 10" xfId="23224"/>
    <cellStyle name="Notas 3 2 2 3 2" xfId="6838"/>
    <cellStyle name="Notas 3 2 2 3 2 2" xfId="15478"/>
    <cellStyle name="Notas 3 2 2 3 2 2 2" xfId="35129"/>
    <cellStyle name="Notas 3 2 2 3 2 2 3" xfId="27668"/>
    <cellStyle name="Notas 3 2 2 3 2 3" xfId="32741"/>
    <cellStyle name="Notas 3 2 2 3 2 4" xfId="25320"/>
    <cellStyle name="Notas 3 2 2 3 3" xfId="4567"/>
    <cellStyle name="Notas 3 2 2 3 3 2" xfId="13228"/>
    <cellStyle name="Notas 3 2 2 3 3 2 2" xfId="34238"/>
    <cellStyle name="Notas 3 2 2 3 3 2 3" xfId="26784"/>
    <cellStyle name="Notas 3 2 2 3 3 3" xfId="31849"/>
    <cellStyle name="Notas 3 2 2 3 3 4" xfId="24436"/>
    <cellStyle name="Notas 3 2 2 3 4" xfId="6764"/>
    <cellStyle name="Notas 3 2 2 3 4 2" xfId="15404"/>
    <cellStyle name="Notas 3 2 2 3 4 2 2" xfId="35055"/>
    <cellStyle name="Notas 3 2 2 3 4 2 3" xfId="27594"/>
    <cellStyle name="Notas 3 2 2 3 4 3" xfId="32667"/>
    <cellStyle name="Notas 3 2 2 3 4 4" xfId="25246"/>
    <cellStyle name="Notas 3 2 2 3 5" xfId="8202"/>
    <cellStyle name="Notas 3 2 2 3 5 2" xfId="16840"/>
    <cellStyle name="Notas 3 2 2 3 5 2 2" xfId="35641"/>
    <cellStyle name="Notas 3 2 2 3 5 2 3" xfId="28174"/>
    <cellStyle name="Notas 3 2 2 3 5 3" xfId="33252"/>
    <cellStyle name="Notas 3 2 2 3 5 4" xfId="25826"/>
    <cellStyle name="Notas 3 2 2 3 6" xfId="9916"/>
    <cellStyle name="Notas 3 2 2 3 6 2" xfId="18543"/>
    <cellStyle name="Notas 3 2 2 3 6 2 2" xfId="35978"/>
    <cellStyle name="Notas 3 2 2 3 6 2 3" xfId="28495"/>
    <cellStyle name="Notas 3 2 2 3 6 3" xfId="33585"/>
    <cellStyle name="Notas 3 2 2 3 6 4" xfId="26149"/>
    <cellStyle name="Notas 3 2 2 3 7" xfId="10898"/>
    <cellStyle name="Notas 3 2 2 3 7 2" xfId="19524"/>
    <cellStyle name="Notas 3 2 2 3 7 2 2" xfId="36236"/>
    <cellStyle name="Notas 3 2 2 3 7 2 3" xfId="28750"/>
    <cellStyle name="Notas 3 2 2 3 7 3" xfId="33842"/>
    <cellStyle name="Notas 3 2 2 3 7 4" xfId="26405"/>
    <cellStyle name="Notas 3 2 2 3 8" xfId="12205"/>
    <cellStyle name="Notas 3 2 2 3 8 2" xfId="20829"/>
    <cellStyle name="Notas 3 2 2 3 8 2 2" xfId="36394"/>
    <cellStyle name="Notas 3 2 2 3 8 2 3" xfId="28899"/>
    <cellStyle name="Notas 3 2 2 3 8 3" xfId="34003"/>
    <cellStyle name="Notas 3 2 2 3 8 4" xfId="26556"/>
    <cellStyle name="Notas 3 2 2 3 9" xfId="30623"/>
    <cellStyle name="Notas 3 2 2 4" xfId="2476"/>
    <cellStyle name="Notas 3 2 2 4 10" xfId="23225"/>
    <cellStyle name="Notas 3 2 2 4 2" xfId="6839"/>
    <cellStyle name="Notas 3 2 2 4 2 2" xfId="15479"/>
    <cellStyle name="Notas 3 2 2 4 2 2 2" xfId="35130"/>
    <cellStyle name="Notas 3 2 2 4 2 2 3" xfId="27669"/>
    <cellStyle name="Notas 3 2 2 4 2 3" xfId="32742"/>
    <cellStyle name="Notas 3 2 2 4 2 4" xfId="25321"/>
    <cellStyle name="Notas 3 2 2 4 3" xfId="5849"/>
    <cellStyle name="Notas 3 2 2 4 3 2" xfId="14501"/>
    <cellStyle name="Notas 3 2 2 4 3 2 2" xfId="34783"/>
    <cellStyle name="Notas 3 2 2 4 3 2 3" xfId="27325"/>
    <cellStyle name="Notas 3 2 2 4 3 3" xfId="32391"/>
    <cellStyle name="Notas 3 2 2 4 3 4" xfId="24977"/>
    <cellStyle name="Notas 3 2 2 4 4" xfId="6765"/>
    <cellStyle name="Notas 3 2 2 4 4 2" xfId="15405"/>
    <cellStyle name="Notas 3 2 2 4 4 2 2" xfId="35056"/>
    <cellStyle name="Notas 3 2 2 4 4 2 3" xfId="27595"/>
    <cellStyle name="Notas 3 2 2 4 4 3" xfId="32668"/>
    <cellStyle name="Notas 3 2 2 4 4 4" xfId="25247"/>
    <cellStyle name="Notas 3 2 2 4 5" xfId="4761"/>
    <cellStyle name="Notas 3 2 2 4 5 2" xfId="13422"/>
    <cellStyle name="Notas 3 2 2 4 5 2 2" xfId="34346"/>
    <cellStyle name="Notas 3 2 2 4 5 2 3" xfId="26891"/>
    <cellStyle name="Notas 3 2 2 4 5 3" xfId="31957"/>
    <cellStyle name="Notas 3 2 2 4 5 4" xfId="24543"/>
    <cellStyle name="Notas 3 2 2 4 6" xfId="9917"/>
    <cellStyle name="Notas 3 2 2 4 6 2" xfId="18544"/>
    <cellStyle name="Notas 3 2 2 4 6 2 2" xfId="35979"/>
    <cellStyle name="Notas 3 2 2 4 6 2 3" xfId="28496"/>
    <cellStyle name="Notas 3 2 2 4 6 3" xfId="33586"/>
    <cellStyle name="Notas 3 2 2 4 6 4" xfId="26150"/>
    <cellStyle name="Notas 3 2 2 4 7" xfId="10419"/>
    <cellStyle name="Notas 3 2 2 4 7 2" xfId="19046"/>
    <cellStyle name="Notas 3 2 2 4 7 2 2" xfId="36104"/>
    <cellStyle name="Notas 3 2 2 4 7 2 3" xfId="28620"/>
    <cellStyle name="Notas 3 2 2 4 7 3" xfId="33711"/>
    <cellStyle name="Notas 3 2 2 4 7 4" xfId="26274"/>
    <cellStyle name="Notas 3 2 2 4 8" xfId="12206"/>
    <cellStyle name="Notas 3 2 2 4 8 2" xfId="20830"/>
    <cellStyle name="Notas 3 2 2 4 8 2 2" xfId="36395"/>
    <cellStyle name="Notas 3 2 2 4 8 2 3" xfId="28900"/>
    <cellStyle name="Notas 3 2 2 4 8 3" xfId="34004"/>
    <cellStyle name="Notas 3 2 2 4 8 4" xfId="26557"/>
    <cellStyle name="Notas 3 2 2 4 9" xfId="30624"/>
    <cellStyle name="Notas 3 2 2 5" xfId="2477"/>
    <cellStyle name="Notas 3 2 2 5 10" xfId="23226"/>
    <cellStyle name="Notas 3 2 2 5 2" xfId="6840"/>
    <cellStyle name="Notas 3 2 2 5 2 2" xfId="15480"/>
    <cellStyle name="Notas 3 2 2 5 2 2 2" xfId="35131"/>
    <cellStyle name="Notas 3 2 2 5 2 2 3" xfId="27670"/>
    <cellStyle name="Notas 3 2 2 5 2 3" xfId="32743"/>
    <cellStyle name="Notas 3 2 2 5 2 4" xfId="25322"/>
    <cellStyle name="Notas 3 2 2 5 3" xfId="5848"/>
    <cellStyle name="Notas 3 2 2 5 3 2" xfId="14500"/>
    <cellStyle name="Notas 3 2 2 5 3 2 2" xfId="34782"/>
    <cellStyle name="Notas 3 2 2 5 3 2 3" xfId="27324"/>
    <cellStyle name="Notas 3 2 2 5 3 3" xfId="32390"/>
    <cellStyle name="Notas 3 2 2 5 3 4" xfId="24976"/>
    <cellStyle name="Notas 3 2 2 5 4" xfId="4921"/>
    <cellStyle name="Notas 3 2 2 5 4 2" xfId="13580"/>
    <cellStyle name="Notas 3 2 2 5 4 2 2" xfId="34401"/>
    <cellStyle name="Notas 3 2 2 5 4 2 3" xfId="26945"/>
    <cellStyle name="Notas 3 2 2 5 4 3" xfId="32011"/>
    <cellStyle name="Notas 3 2 2 5 4 4" xfId="24597"/>
    <cellStyle name="Notas 3 2 2 5 5" xfId="6388"/>
    <cellStyle name="Notas 3 2 2 5 5 2" xfId="15040"/>
    <cellStyle name="Notas 3 2 2 5 5 2 2" xfId="34974"/>
    <cellStyle name="Notas 3 2 2 5 5 2 3" xfId="27514"/>
    <cellStyle name="Notas 3 2 2 5 5 3" xfId="32583"/>
    <cellStyle name="Notas 3 2 2 5 5 4" xfId="25166"/>
    <cellStyle name="Notas 3 2 2 5 6" xfId="9918"/>
    <cellStyle name="Notas 3 2 2 5 6 2" xfId="18545"/>
    <cellStyle name="Notas 3 2 2 5 6 2 2" xfId="35980"/>
    <cellStyle name="Notas 3 2 2 5 6 2 3" xfId="28497"/>
    <cellStyle name="Notas 3 2 2 5 6 3" xfId="33587"/>
    <cellStyle name="Notas 3 2 2 5 6 4" xfId="26151"/>
    <cellStyle name="Notas 3 2 2 5 7" xfId="6505"/>
    <cellStyle name="Notas 3 2 2 5 7 2" xfId="15157"/>
    <cellStyle name="Notas 3 2 2 5 7 2 2" xfId="35003"/>
    <cellStyle name="Notas 3 2 2 5 7 2 3" xfId="27543"/>
    <cellStyle name="Notas 3 2 2 5 7 3" xfId="32614"/>
    <cellStyle name="Notas 3 2 2 5 7 4" xfId="25195"/>
    <cellStyle name="Notas 3 2 2 5 8" xfId="12207"/>
    <cellStyle name="Notas 3 2 2 5 8 2" xfId="20831"/>
    <cellStyle name="Notas 3 2 2 5 8 2 2" xfId="36396"/>
    <cellStyle name="Notas 3 2 2 5 8 2 3" xfId="28901"/>
    <cellStyle name="Notas 3 2 2 5 8 3" xfId="34005"/>
    <cellStyle name="Notas 3 2 2 5 8 4" xfId="26558"/>
    <cellStyle name="Notas 3 2 2 5 9" xfId="30625"/>
    <cellStyle name="Notas 3 2 2 6" xfId="2478"/>
    <cellStyle name="Notas 3 2 2 6 10" xfId="23227"/>
    <cellStyle name="Notas 3 2 2 6 2" xfId="6841"/>
    <cellStyle name="Notas 3 2 2 6 2 2" xfId="15481"/>
    <cellStyle name="Notas 3 2 2 6 2 2 2" xfId="35132"/>
    <cellStyle name="Notas 3 2 2 6 2 2 3" xfId="27671"/>
    <cellStyle name="Notas 3 2 2 6 2 3" xfId="32744"/>
    <cellStyle name="Notas 3 2 2 6 2 4" xfId="25323"/>
    <cellStyle name="Notas 3 2 2 6 3" xfId="5847"/>
    <cellStyle name="Notas 3 2 2 6 3 2" xfId="14499"/>
    <cellStyle name="Notas 3 2 2 6 3 2 2" xfId="34781"/>
    <cellStyle name="Notas 3 2 2 6 3 2 3" xfId="27323"/>
    <cellStyle name="Notas 3 2 2 6 3 3" xfId="32389"/>
    <cellStyle name="Notas 3 2 2 6 3 4" xfId="24975"/>
    <cellStyle name="Notas 3 2 2 6 4" xfId="8282"/>
    <cellStyle name="Notas 3 2 2 6 4 2" xfId="16920"/>
    <cellStyle name="Notas 3 2 2 6 4 2 2" xfId="35681"/>
    <cellStyle name="Notas 3 2 2 6 4 2 3" xfId="28213"/>
    <cellStyle name="Notas 3 2 2 6 4 3" xfId="33291"/>
    <cellStyle name="Notas 3 2 2 6 4 4" xfId="25865"/>
    <cellStyle name="Notas 3 2 2 6 5" xfId="5329"/>
    <cellStyle name="Notas 3 2 2 6 5 2" xfId="13988"/>
    <cellStyle name="Notas 3 2 2 6 5 2 2" xfId="34566"/>
    <cellStyle name="Notas 3 2 2 6 5 2 3" xfId="27109"/>
    <cellStyle name="Notas 3 2 2 6 5 3" xfId="32175"/>
    <cellStyle name="Notas 3 2 2 6 5 4" xfId="24761"/>
    <cellStyle name="Notas 3 2 2 6 6" xfId="10593"/>
    <cellStyle name="Notas 3 2 2 6 6 2" xfId="19220"/>
    <cellStyle name="Notas 3 2 2 6 6 2 2" xfId="36138"/>
    <cellStyle name="Notas 3 2 2 6 6 2 3" xfId="28654"/>
    <cellStyle name="Notas 3 2 2 6 6 3" xfId="33745"/>
    <cellStyle name="Notas 3 2 2 6 6 4" xfId="26308"/>
    <cellStyle name="Notas 3 2 2 6 7" xfId="6506"/>
    <cellStyle name="Notas 3 2 2 6 7 2" xfId="15158"/>
    <cellStyle name="Notas 3 2 2 6 7 2 2" xfId="35004"/>
    <cellStyle name="Notas 3 2 2 6 7 2 3" xfId="27544"/>
    <cellStyle name="Notas 3 2 2 6 7 3" xfId="32615"/>
    <cellStyle name="Notas 3 2 2 6 7 4" xfId="25196"/>
    <cellStyle name="Notas 3 2 2 6 8" xfId="12208"/>
    <cellStyle name="Notas 3 2 2 6 8 2" xfId="20832"/>
    <cellStyle name="Notas 3 2 2 6 8 2 2" xfId="36397"/>
    <cellStyle name="Notas 3 2 2 6 8 2 3" xfId="28902"/>
    <cellStyle name="Notas 3 2 2 6 8 3" xfId="34006"/>
    <cellStyle name="Notas 3 2 2 6 8 4" xfId="26559"/>
    <cellStyle name="Notas 3 2 2 6 9" xfId="30626"/>
    <cellStyle name="Notas 3 2 2 7" xfId="6836"/>
    <cellStyle name="Notas 3 2 2 7 2" xfId="15476"/>
    <cellStyle name="Notas 3 2 2 7 2 2" xfId="35127"/>
    <cellStyle name="Notas 3 2 2 7 2 3" xfId="27666"/>
    <cellStyle name="Notas 3 2 2 7 3" xfId="32739"/>
    <cellStyle name="Notas 3 2 2 7 4" xfId="25318"/>
    <cellStyle name="Notas 3 2 2 8" xfId="4569"/>
    <cellStyle name="Notas 3 2 2 8 2" xfId="13230"/>
    <cellStyle name="Notas 3 2 2 8 2 2" xfId="34240"/>
    <cellStyle name="Notas 3 2 2 8 2 3" xfId="26786"/>
    <cellStyle name="Notas 3 2 2 8 3" xfId="31851"/>
    <cellStyle name="Notas 3 2 2 8 4" xfId="24438"/>
    <cellStyle name="Notas 3 2 2 9" xfId="6763"/>
    <cellStyle name="Notas 3 2 2 9 2" xfId="15403"/>
    <cellStyle name="Notas 3 2 2 9 2 2" xfId="35054"/>
    <cellStyle name="Notas 3 2 2 9 2 3" xfId="27593"/>
    <cellStyle name="Notas 3 2 2 9 3" xfId="32666"/>
    <cellStyle name="Notas 3 2 2 9 4" xfId="25245"/>
    <cellStyle name="Notas 3 2 3" xfId="2479"/>
    <cellStyle name="Notas 3 2 3 10" xfId="23228"/>
    <cellStyle name="Notas 3 2 3 2" xfId="6842"/>
    <cellStyle name="Notas 3 2 3 2 2" xfId="15482"/>
    <cellStyle name="Notas 3 2 3 2 2 2" xfId="35133"/>
    <cellStyle name="Notas 3 2 3 2 2 3" xfId="27672"/>
    <cellStyle name="Notas 3 2 3 2 3" xfId="32745"/>
    <cellStyle name="Notas 3 2 3 2 4" xfId="25324"/>
    <cellStyle name="Notas 3 2 3 3" xfId="5846"/>
    <cellStyle name="Notas 3 2 3 3 2" xfId="14498"/>
    <cellStyle name="Notas 3 2 3 3 2 2" xfId="34780"/>
    <cellStyle name="Notas 3 2 3 3 2 3" xfId="27322"/>
    <cellStyle name="Notas 3 2 3 3 3" xfId="32388"/>
    <cellStyle name="Notas 3 2 3 3 4" xfId="24974"/>
    <cellStyle name="Notas 3 2 3 4" xfId="5369"/>
    <cellStyle name="Notas 3 2 3 4 2" xfId="14028"/>
    <cellStyle name="Notas 3 2 3 4 2 2" xfId="34584"/>
    <cellStyle name="Notas 3 2 3 4 2 3" xfId="27127"/>
    <cellStyle name="Notas 3 2 3 4 3" xfId="32193"/>
    <cellStyle name="Notas 3 2 3 4 4" xfId="24779"/>
    <cellStyle name="Notas 3 2 3 5" xfId="6387"/>
    <cellStyle name="Notas 3 2 3 5 2" xfId="15039"/>
    <cellStyle name="Notas 3 2 3 5 2 2" xfId="34973"/>
    <cellStyle name="Notas 3 2 3 5 2 3" xfId="27513"/>
    <cellStyle name="Notas 3 2 3 5 3" xfId="32582"/>
    <cellStyle name="Notas 3 2 3 5 4" xfId="25165"/>
    <cellStyle name="Notas 3 2 3 6" xfId="10594"/>
    <cellStyle name="Notas 3 2 3 6 2" xfId="19221"/>
    <cellStyle name="Notas 3 2 3 6 2 2" xfId="36139"/>
    <cellStyle name="Notas 3 2 3 6 2 3" xfId="28655"/>
    <cellStyle name="Notas 3 2 3 6 3" xfId="33746"/>
    <cellStyle name="Notas 3 2 3 6 4" xfId="26309"/>
    <cellStyle name="Notas 3 2 3 7" xfId="9006"/>
    <cellStyle name="Notas 3 2 3 7 2" xfId="17634"/>
    <cellStyle name="Notas 3 2 3 7 2 2" xfId="35758"/>
    <cellStyle name="Notas 3 2 3 7 2 3" xfId="28286"/>
    <cellStyle name="Notas 3 2 3 7 3" xfId="33368"/>
    <cellStyle name="Notas 3 2 3 7 4" xfId="25939"/>
    <cellStyle name="Notas 3 2 3 8" xfId="12534"/>
    <cellStyle name="Notas 3 2 3 8 2" xfId="21158"/>
    <cellStyle name="Notas 3 2 3 8 2 2" xfId="36489"/>
    <cellStyle name="Notas 3 2 3 8 2 3" xfId="28994"/>
    <cellStyle name="Notas 3 2 3 8 3" xfId="34100"/>
    <cellStyle name="Notas 3 2 3 8 4" xfId="26651"/>
    <cellStyle name="Notas 3 2 3 9" xfId="30627"/>
    <cellStyle name="Notas 3 2 4" xfId="2480"/>
    <cellStyle name="Notas 3 2 4 10" xfId="23229"/>
    <cellStyle name="Notas 3 2 4 2" xfId="6843"/>
    <cellStyle name="Notas 3 2 4 2 2" xfId="15483"/>
    <cellStyle name="Notas 3 2 4 2 2 2" xfId="35134"/>
    <cellStyle name="Notas 3 2 4 2 2 3" xfId="27673"/>
    <cellStyle name="Notas 3 2 4 2 3" xfId="32746"/>
    <cellStyle name="Notas 3 2 4 2 4" xfId="25325"/>
    <cellStyle name="Notas 3 2 4 3" xfId="5845"/>
    <cellStyle name="Notas 3 2 4 3 2" xfId="14497"/>
    <cellStyle name="Notas 3 2 4 3 2 2" xfId="34779"/>
    <cellStyle name="Notas 3 2 4 3 2 3" xfId="27321"/>
    <cellStyle name="Notas 3 2 4 3 3" xfId="32387"/>
    <cellStyle name="Notas 3 2 4 3 4" xfId="24973"/>
    <cellStyle name="Notas 3 2 4 4" xfId="8283"/>
    <cellStyle name="Notas 3 2 4 4 2" xfId="16921"/>
    <cellStyle name="Notas 3 2 4 4 2 2" xfId="35682"/>
    <cellStyle name="Notas 3 2 4 4 2 3" xfId="28214"/>
    <cellStyle name="Notas 3 2 4 4 3" xfId="33292"/>
    <cellStyle name="Notas 3 2 4 4 4" xfId="25866"/>
    <cellStyle name="Notas 3 2 4 5" xfId="7822"/>
    <cellStyle name="Notas 3 2 4 5 2" xfId="16460"/>
    <cellStyle name="Notas 3 2 4 5 2 2" xfId="35488"/>
    <cellStyle name="Notas 3 2 4 5 2 3" xfId="28023"/>
    <cellStyle name="Notas 3 2 4 5 3" xfId="33100"/>
    <cellStyle name="Notas 3 2 4 5 4" xfId="25675"/>
    <cellStyle name="Notas 3 2 4 6" xfId="8972"/>
    <cellStyle name="Notas 3 2 4 6 2" xfId="17600"/>
    <cellStyle name="Notas 3 2 4 6 2 2" xfId="35751"/>
    <cellStyle name="Notas 3 2 4 6 2 3" xfId="28279"/>
    <cellStyle name="Notas 3 2 4 6 3" xfId="33361"/>
    <cellStyle name="Notas 3 2 4 6 4" xfId="25932"/>
    <cellStyle name="Notas 3 2 4 7" xfId="5219"/>
    <cellStyle name="Notas 3 2 4 7 2" xfId="13878"/>
    <cellStyle name="Notas 3 2 4 7 2 2" xfId="34518"/>
    <cellStyle name="Notas 3 2 4 7 2 3" xfId="27061"/>
    <cellStyle name="Notas 3 2 4 7 3" xfId="32127"/>
    <cellStyle name="Notas 3 2 4 7 4" xfId="24713"/>
    <cellStyle name="Notas 3 2 4 8" xfId="11516"/>
    <cellStyle name="Notas 3 2 4 8 2" xfId="20141"/>
    <cellStyle name="Notas 3 2 4 8 2 2" xfId="36259"/>
    <cellStyle name="Notas 3 2 4 8 2 3" xfId="28769"/>
    <cellStyle name="Notas 3 2 4 8 3" xfId="33867"/>
    <cellStyle name="Notas 3 2 4 8 4" xfId="26425"/>
    <cellStyle name="Notas 3 2 4 9" xfId="30628"/>
    <cellStyle name="Notas 3 2 5" xfId="2481"/>
    <cellStyle name="Notas 3 2 5 10" xfId="23230"/>
    <cellStyle name="Notas 3 2 5 2" xfId="6844"/>
    <cellStyle name="Notas 3 2 5 2 2" xfId="15484"/>
    <cellStyle name="Notas 3 2 5 2 2 2" xfId="35135"/>
    <cellStyle name="Notas 3 2 5 2 2 3" xfId="27674"/>
    <cellStyle name="Notas 3 2 5 2 3" xfId="32747"/>
    <cellStyle name="Notas 3 2 5 2 4" xfId="25326"/>
    <cellStyle name="Notas 3 2 5 3" xfId="5844"/>
    <cellStyle name="Notas 3 2 5 3 2" xfId="14496"/>
    <cellStyle name="Notas 3 2 5 3 2 2" xfId="34778"/>
    <cellStyle name="Notas 3 2 5 3 2 3" xfId="27320"/>
    <cellStyle name="Notas 3 2 5 3 3" xfId="32386"/>
    <cellStyle name="Notas 3 2 5 3 4" xfId="24972"/>
    <cellStyle name="Notas 3 2 5 4" xfId="6766"/>
    <cellStyle name="Notas 3 2 5 4 2" xfId="15406"/>
    <cellStyle name="Notas 3 2 5 4 2 2" xfId="35057"/>
    <cellStyle name="Notas 3 2 5 4 2 3" xfId="27596"/>
    <cellStyle name="Notas 3 2 5 4 3" xfId="32669"/>
    <cellStyle name="Notas 3 2 5 4 4" xfId="25248"/>
    <cellStyle name="Notas 3 2 5 5" xfId="9322"/>
    <cellStyle name="Notas 3 2 5 5 2" xfId="17950"/>
    <cellStyle name="Notas 3 2 5 5 2 2" xfId="35855"/>
    <cellStyle name="Notas 3 2 5 5 2 3" xfId="28380"/>
    <cellStyle name="Notas 3 2 5 5 3" xfId="33465"/>
    <cellStyle name="Notas 3 2 5 5 4" xfId="26033"/>
    <cellStyle name="Notas 3 2 5 6" xfId="9919"/>
    <cellStyle name="Notas 3 2 5 6 2" xfId="18546"/>
    <cellStyle name="Notas 3 2 5 6 2 2" xfId="35981"/>
    <cellStyle name="Notas 3 2 5 6 2 3" xfId="28498"/>
    <cellStyle name="Notas 3 2 5 6 3" xfId="33588"/>
    <cellStyle name="Notas 3 2 5 6 4" xfId="26152"/>
    <cellStyle name="Notas 3 2 5 7" xfId="9292"/>
    <cellStyle name="Notas 3 2 5 7 2" xfId="17920"/>
    <cellStyle name="Notas 3 2 5 7 2 2" xfId="35826"/>
    <cellStyle name="Notas 3 2 5 7 2 3" xfId="28351"/>
    <cellStyle name="Notas 3 2 5 7 3" xfId="33436"/>
    <cellStyle name="Notas 3 2 5 7 4" xfId="26004"/>
    <cellStyle name="Notas 3 2 5 8" xfId="12535"/>
    <cellStyle name="Notas 3 2 5 8 2" xfId="21159"/>
    <cellStyle name="Notas 3 2 5 8 2 2" xfId="36490"/>
    <cellStyle name="Notas 3 2 5 8 2 3" xfId="28995"/>
    <cellStyle name="Notas 3 2 5 8 3" xfId="34101"/>
    <cellStyle name="Notas 3 2 5 8 4" xfId="26652"/>
    <cellStyle name="Notas 3 2 5 9" xfId="30629"/>
    <cellStyle name="Notas 3 2 6" xfId="2482"/>
    <cellStyle name="Notas 3 2 6 10" xfId="23231"/>
    <cellStyle name="Notas 3 2 6 2" xfId="6845"/>
    <cellStyle name="Notas 3 2 6 2 2" xfId="15485"/>
    <cellStyle name="Notas 3 2 6 2 2 2" xfId="35136"/>
    <cellStyle name="Notas 3 2 6 2 2 3" xfId="27675"/>
    <cellStyle name="Notas 3 2 6 2 3" xfId="32748"/>
    <cellStyle name="Notas 3 2 6 2 4" xfId="25327"/>
    <cellStyle name="Notas 3 2 6 3" xfId="4566"/>
    <cellStyle name="Notas 3 2 6 3 2" xfId="13227"/>
    <cellStyle name="Notas 3 2 6 3 2 2" xfId="34237"/>
    <cellStyle name="Notas 3 2 6 3 2 3" xfId="26783"/>
    <cellStyle name="Notas 3 2 6 3 3" xfId="31848"/>
    <cellStyle name="Notas 3 2 6 3 4" xfId="24435"/>
    <cellStyle name="Notas 3 2 6 4" xfId="6767"/>
    <cellStyle name="Notas 3 2 6 4 2" xfId="15407"/>
    <cellStyle name="Notas 3 2 6 4 2 2" xfId="35058"/>
    <cellStyle name="Notas 3 2 6 4 2 3" xfId="27597"/>
    <cellStyle name="Notas 3 2 6 4 3" xfId="32670"/>
    <cellStyle name="Notas 3 2 6 4 4" xfId="25249"/>
    <cellStyle name="Notas 3 2 6 5" xfId="9323"/>
    <cellStyle name="Notas 3 2 6 5 2" xfId="17951"/>
    <cellStyle name="Notas 3 2 6 5 2 2" xfId="35856"/>
    <cellStyle name="Notas 3 2 6 5 2 3" xfId="28381"/>
    <cellStyle name="Notas 3 2 6 5 3" xfId="33466"/>
    <cellStyle name="Notas 3 2 6 5 4" xfId="26034"/>
    <cellStyle name="Notas 3 2 6 6" xfId="9920"/>
    <cellStyle name="Notas 3 2 6 6 2" xfId="18547"/>
    <cellStyle name="Notas 3 2 6 6 2 2" xfId="35982"/>
    <cellStyle name="Notas 3 2 6 6 2 3" xfId="28499"/>
    <cellStyle name="Notas 3 2 6 6 3" xfId="33589"/>
    <cellStyle name="Notas 3 2 6 6 4" xfId="26153"/>
    <cellStyle name="Notas 3 2 6 7" xfId="10897"/>
    <cellStyle name="Notas 3 2 6 7 2" xfId="19523"/>
    <cellStyle name="Notas 3 2 6 7 2 2" xfId="36235"/>
    <cellStyle name="Notas 3 2 6 7 2 3" xfId="28749"/>
    <cellStyle name="Notas 3 2 6 7 3" xfId="33841"/>
    <cellStyle name="Notas 3 2 6 7 4" xfId="26404"/>
    <cellStyle name="Notas 3 2 6 8" xfId="12209"/>
    <cellStyle name="Notas 3 2 6 8 2" xfId="20833"/>
    <cellStyle name="Notas 3 2 6 8 2 2" xfId="36398"/>
    <cellStyle name="Notas 3 2 6 8 2 3" xfId="28903"/>
    <cellStyle name="Notas 3 2 6 8 3" xfId="34007"/>
    <cellStyle name="Notas 3 2 6 8 4" xfId="26560"/>
    <cellStyle name="Notas 3 2 6 9" xfId="30630"/>
    <cellStyle name="Notas 3 2 7" xfId="2483"/>
    <cellStyle name="Notas 3 2 7 10" xfId="23232"/>
    <cellStyle name="Notas 3 2 7 2" xfId="6846"/>
    <cellStyle name="Notas 3 2 7 2 2" xfId="15486"/>
    <cellStyle name="Notas 3 2 7 2 2 2" xfId="35137"/>
    <cellStyle name="Notas 3 2 7 2 2 3" xfId="27676"/>
    <cellStyle name="Notas 3 2 7 2 3" xfId="32749"/>
    <cellStyle name="Notas 3 2 7 2 4" xfId="25328"/>
    <cellStyle name="Notas 3 2 7 3" xfId="5843"/>
    <cellStyle name="Notas 3 2 7 3 2" xfId="14495"/>
    <cellStyle name="Notas 3 2 7 3 2 2" xfId="34777"/>
    <cellStyle name="Notas 3 2 7 3 2 3" xfId="27319"/>
    <cellStyle name="Notas 3 2 7 3 3" xfId="32385"/>
    <cellStyle name="Notas 3 2 7 3 4" xfId="24971"/>
    <cellStyle name="Notas 3 2 7 4" xfId="4922"/>
    <cellStyle name="Notas 3 2 7 4 2" xfId="13581"/>
    <cellStyle name="Notas 3 2 7 4 2 2" xfId="34402"/>
    <cellStyle name="Notas 3 2 7 4 2 3" xfId="26946"/>
    <cellStyle name="Notas 3 2 7 4 3" xfId="32012"/>
    <cellStyle name="Notas 3 2 7 4 4" xfId="24598"/>
    <cellStyle name="Notas 3 2 7 5" xfId="7821"/>
    <cellStyle name="Notas 3 2 7 5 2" xfId="16459"/>
    <cellStyle name="Notas 3 2 7 5 2 2" xfId="35487"/>
    <cellStyle name="Notas 3 2 7 5 2 3" xfId="28022"/>
    <cellStyle name="Notas 3 2 7 5 3" xfId="33099"/>
    <cellStyle name="Notas 3 2 7 5 4" xfId="25674"/>
    <cellStyle name="Notas 3 2 7 6" xfId="9921"/>
    <cellStyle name="Notas 3 2 7 6 2" xfId="18548"/>
    <cellStyle name="Notas 3 2 7 6 2 2" xfId="35983"/>
    <cellStyle name="Notas 3 2 7 6 2 3" xfId="28500"/>
    <cellStyle name="Notas 3 2 7 6 3" xfId="33590"/>
    <cellStyle name="Notas 3 2 7 6 4" xfId="26154"/>
    <cellStyle name="Notas 3 2 7 7" xfId="10207"/>
    <cellStyle name="Notas 3 2 7 7 2" xfId="18834"/>
    <cellStyle name="Notas 3 2 7 7 2 2" xfId="36058"/>
    <cellStyle name="Notas 3 2 7 7 2 3" xfId="28574"/>
    <cellStyle name="Notas 3 2 7 7 3" xfId="33665"/>
    <cellStyle name="Notas 3 2 7 7 4" xfId="26228"/>
    <cellStyle name="Notas 3 2 7 8" xfId="12210"/>
    <cellStyle name="Notas 3 2 7 8 2" xfId="20834"/>
    <cellStyle name="Notas 3 2 7 8 2 2" xfId="36399"/>
    <cellStyle name="Notas 3 2 7 8 2 3" xfId="28904"/>
    <cellStyle name="Notas 3 2 7 8 3" xfId="34008"/>
    <cellStyle name="Notas 3 2 7 8 4" xfId="26561"/>
    <cellStyle name="Notas 3 2 7 9" xfId="30631"/>
    <cellStyle name="Notas 3 2 8" xfId="6835"/>
    <cellStyle name="Notas 3 2 8 2" xfId="15475"/>
    <cellStyle name="Notas 3 2 8 2 2" xfId="35126"/>
    <cellStyle name="Notas 3 2 8 2 3" xfId="27665"/>
    <cellStyle name="Notas 3 2 8 3" xfId="32738"/>
    <cellStyle name="Notas 3 2 8 4" xfId="25317"/>
    <cellStyle name="Notas 3 2 9" xfId="5850"/>
    <cellStyle name="Notas 3 2 9 2" xfId="14502"/>
    <cellStyle name="Notas 3 2 9 2 2" xfId="34784"/>
    <cellStyle name="Notas 3 2 9 2 3" xfId="27326"/>
    <cellStyle name="Notas 3 2 9 3" xfId="32392"/>
    <cellStyle name="Notas 3 2 9 4" xfId="24978"/>
    <cellStyle name="Notas 3 20" xfId="9010"/>
    <cellStyle name="Notas 3 20 2" xfId="17638"/>
    <cellStyle name="Notas 3 20 2 2" xfId="35762"/>
    <cellStyle name="Notas 3 20 2 3" xfId="28290"/>
    <cellStyle name="Notas 3 20 3" xfId="33372"/>
    <cellStyle name="Notas 3 20 4" xfId="25943"/>
    <cellStyle name="Notas 3 21" xfId="10776"/>
    <cellStyle name="Notas 3 21 2" xfId="19402"/>
    <cellStyle name="Notas 3 21 2 2" xfId="36203"/>
    <cellStyle name="Notas 3 21 2 3" xfId="28718"/>
    <cellStyle name="Notas 3 21 3" xfId="33810"/>
    <cellStyle name="Notas 3 21 4" xfId="26373"/>
    <cellStyle name="Notas 3 22" xfId="12438"/>
    <cellStyle name="Notas 3 22 2" xfId="21062"/>
    <cellStyle name="Notas 3 22 2 2" xfId="36474"/>
    <cellStyle name="Notas 3 22 2 3" xfId="28979"/>
    <cellStyle name="Notas 3 22 3" xfId="34084"/>
    <cellStyle name="Notas 3 22 4" xfId="26636"/>
    <cellStyle name="Notas 3 23" xfId="12425"/>
    <cellStyle name="Notas 3 23 2" xfId="21049"/>
    <cellStyle name="Notas 3 23 2 2" xfId="36470"/>
    <cellStyle name="Notas 3 23 2 3" xfId="28975"/>
    <cellStyle name="Notas 3 23 3" xfId="34080"/>
    <cellStyle name="Notas 3 23 4" xfId="26632"/>
    <cellStyle name="Notas 3 24" xfId="29381"/>
    <cellStyle name="Notas 3 25" xfId="21991"/>
    <cellStyle name="Notas 3 3" xfId="2484"/>
    <cellStyle name="Notas 3 3 10" xfId="6768"/>
    <cellStyle name="Notas 3 3 10 2" xfId="15408"/>
    <cellStyle name="Notas 3 3 10 2 2" xfId="35059"/>
    <cellStyle name="Notas 3 3 10 2 3" xfId="27598"/>
    <cellStyle name="Notas 3 3 10 3" xfId="32671"/>
    <cellStyle name="Notas 3 3 10 4" xfId="25250"/>
    <cellStyle name="Notas 3 3 11" xfId="9324"/>
    <cellStyle name="Notas 3 3 11 2" xfId="17952"/>
    <cellStyle name="Notas 3 3 11 2 2" xfId="35857"/>
    <cellStyle name="Notas 3 3 11 2 3" xfId="28382"/>
    <cellStyle name="Notas 3 3 11 3" xfId="33467"/>
    <cellStyle name="Notas 3 3 11 4" xfId="26035"/>
    <cellStyle name="Notas 3 3 12" xfId="9922"/>
    <cellStyle name="Notas 3 3 12 2" xfId="18549"/>
    <cellStyle name="Notas 3 3 12 2 2" xfId="35984"/>
    <cellStyle name="Notas 3 3 12 2 3" xfId="28501"/>
    <cellStyle name="Notas 3 3 12 3" xfId="33591"/>
    <cellStyle name="Notas 3 3 12 4" xfId="26155"/>
    <cellStyle name="Notas 3 3 13" xfId="10896"/>
    <cellStyle name="Notas 3 3 13 2" xfId="19522"/>
    <cellStyle name="Notas 3 3 13 2 2" xfId="36234"/>
    <cellStyle name="Notas 3 3 13 2 3" xfId="28748"/>
    <cellStyle name="Notas 3 3 13 3" xfId="33840"/>
    <cellStyle name="Notas 3 3 13 4" xfId="26403"/>
    <cellStyle name="Notas 3 3 14" xfId="12211"/>
    <cellStyle name="Notas 3 3 14 2" xfId="20835"/>
    <cellStyle name="Notas 3 3 14 2 2" xfId="36400"/>
    <cellStyle name="Notas 3 3 14 2 3" xfId="28905"/>
    <cellStyle name="Notas 3 3 14 3" xfId="34009"/>
    <cellStyle name="Notas 3 3 14 4" xfId="26562"/>
    <cellStyle name="Notas 3 3 15" xfId="30632"/>
    <cellStyle name="Notas 3 3 16" xfId="23233"/>
    <cellStyle name="Notas 3 3 2" xfId="2485"/>
    <cellStyle name="Notas 3 3 2 10" xfId="7820"/>
    <cellStyle name="Notas 3 3 2 10 2" xfId="16458"/>
    <cellStyle name="Notas 3 3 2 10 2 2" xfId="35486"/>
    <cellStyle name="Notas 3 3 2 10 2 3" xfId="28021"/>
    <cellStyle name="Notas 3 3 2 10 3" xfId="33098"/>
    <cellStyle name="Notas 3 3 2 10 4" xfId="25673"/>
    <cellStyle name="Notas 3 3 2 11" xfId="9923"/>
    <cellStyle name="Notas 3 3 2 11 2" xfId="18550"/>
    <cellStyle name="Notas 3 3 2 11 2 2" xfId="35985"/>
    <cellStyle name="Notas 3 3 2 11 2 3" xfId="28502"/>
    <cellStyle name="Notas 3 3 2 11 3" xfId="33592"/>
    <cellStyle name="Notas 3 3 2 11 4" xfId="26156"/>
    <cellStyle name="Notas 3 3 2 12" xfId="10420"/>
    <cellStyle name="Notas 3 3 2 12 2" xfId="19047"/>
    <cellStyle name="Notas 3 3 2 12 2 2" xfId="36105"/>
    <cellStyle name="Notas 3 3 2 12 2 3" xfId="28621"/>
    <cellStyle name="Notas 3 3 2 12 3" xfId="33712"/>
    <cellStyle name="Notas 3 3 2 12 4" xfId="26275"/>
    <cellStyle name="Notas 3 3 2 13" xfId="12212"/>
    <cellStyle name="Notas 3 3 2 13 2" xfId="20836"/>
    <cellStyle name="Notas 3 3 2 13 2 2" xfId="36401"/>
    <cellStyle name="Notas 3 3 2 13 2 3" xfId="28906"/>
    <cellStyle name="Notas 3 3 2 13 3" xfId="34010"/>
    <cellStyle name="Notas 3 3 2 13 4" xfId="26563"/>
    <cellStyle name="Notas 3 3 2 14" xfId="30633"/>
    <cellStyle name="Notas 3 3 2 15" xfId="23234"/>
    <cellStyle name="Notas 3 3 2 2" xfId="2486"/>
    <cellStyle name="Notas 3 3 2 2 10" xfId="23235"/>
    <cellStyle name="Notas 3 3 2 2 2" xfId="6849"/>
    <cellStyle name="Notas 3 3 2 2 2 2" xfId="15489"/>
    <cellStyle name="Notas 3 3 2 2 2 2 2" xfId="35140"/>
    <cellStyle name="Notas 3 3 2 2 2 2 3" xfId="27679"/>
    <cellStyle name="Notas 3 3 2 2 2 3" xfId="32752"/>
    <cellStyle name="Notas 3 3 2 2 2 4" xfId="25331"/>
    <cellStyle name="Notas 3 3 2 2 3" xfId="5840"/>
    <cellStyle name="Notas 3 3 2 2 3 2" xfId="14492"/>
    <cellStyle name="Notas 3 3 2 2 3 2 2" xfId="34774"/>
    <cellStyle name="Notas 3 3 2 2 3 2 3" xfId="27316"/>
    <cellStyle name="Notas 3 3 2 2 3 3" xfId="32382"/>
    <cellStyle name="Notas 3 3 2 2 3 4" xfId="24968"/>
    <cellStyle name="Notas 3 3 2 2 4" xfId="4923"/>
    <cellStyle name="Notas 3 3 2 2 4 2" xfId="13582"/>
    <cellStyle name="Notas 3 3 2 2 4 2 2" xfId="34403"/>
    <cellStyle name="Notas 3 3 2 2 4 2 3" xfId="26947"/>
    <cellStyle name="Notas 3 3 2 2 4 3" xfId="32013"/>
    <cellStyle name="Notas 3 3 2 2 4 4" xfId="24599"/>
    <cellStyle name="Notas 3 3 2 2 5" xfId="9326"/>
    <cellStyle name="Notas 3 3 2 2 5 2" xfId="17954"/>
    <cellStyle name="Notas 3 3 2 2 5 2 2" xfId="35858"/>
    <cellStyle name="Notas 3 3 2 2 5 2 3" xfId="28383"/>
    <cellStyle name="Notas 3 3 2 2 5 3" xfId="33468"/>
    <cellStyle name="Notas 3 3 2 2 5 4" xfId="26036"/>
    <cellStyle name="Notas 3 3 2 2 6" xfId="9924"/>
    <cellStyle name="Notas 3 3 2 2 6 2" xfId="18551"/>
    <cellStyle name="Notas 3 3 2 2 6 2 2" xfId="35986"/>
    <cellStyle name="Notas 3 3 2 2 6 2 3" xfId="28503"/>
    <cellStyle name="Notas 3 3 2 2 6 3" xfId="33593"/>
    <cellStyle name="Notas 3 3 2 2 6 4" xfId="26157"/>
    <cellStyle name="Notas 3 3 2 2 7" xfId="6507"/>
    <cellStyle name="Notas 3 3 2 2 7 2" xfId="15159"/>
    <cellStyle name="Notas 3 3 2 2 7 2 2" xfId="35005"/>
    <cellStyle name="Notas 3 3 2 2 7 2 3" xfId="27545"/>
    <cellStyle name="Notas 3 3 2 2 7 3" xfId="32616"/>
    <cellStyle name="Notas 3 3 2 2 7 4" xfId="25197"/>
    <cellStyle name="Notas 3 3 2 2 8" xfId="12213"/>
    <cellStyle name="Notas 3 3 2 2 8 2" xfId="20837"/>
    <cellStyle name="Notas 3 3 2 2 8 2 2" xfId="36402"/>
    <cellStyle name="Notas 3 3 2 2 8 2 3" xfId="28907"/>
    <cellStyle name="Notas 3 3 2 2 8 3" xfId="34011"/>
    <cellStyle name="Notas 3 3 2 2 8 4" xfId="26564"/>
    <cellStyle name="Notas 3 3 2 2 9" xfId="30634"/>
    <cellStyle name="Notas 3 3 2 3" xfId="2487"/>
    <cellStyle name="Notas 3 3 2 3 10" xfId="23236"/>
    <cellStyle name="Notas 3 3 2 3 2" xfId="6850"/>
    <cellStyle name="Notas 3 3 2 3 2 2" xfId="15490"/>
    <cellStyle name="Notas 3 3 2 3 2 2 2" xfId="35141"/>
    <cellStyle name="Notas 3 3 2 3 2 2 3" xfId="27680"/>
    <cellStyle name="Notas 3 3 2 3 2 3" xfId="32753"/>
    <cellStyle name="Notas 3 3 2 3 2 4" xfId="25332"/>
    <cellStyle name="Notas 3 3 2 3 3" xfId="5839"/>
    <cellStyle name="Notas 3 3 2 3 3 2" xfId="14491"/>
    <cellStyle name="Notas 3 3 2 3 3 2 2" xfId="34773"/>
    <cellStyle name="Notas 3 3 2 3 3 2 3" xfId="27315"/>
    <cellStyle name="Notas 3 3 2 3 3 3" xfId="32381"/>
    <cellStyle name="Notas 3 3 2 3 3 4" xfId="24967"/>
    <cellStyle name="Notas 3 3 2 3 4" xfId="6770"/>
    <cellStyle name="Notas 3 3 2 3 4 2" xfId="15410"/>
    <cellStyle name="Notas 3 3 2 3 4 2 2" xfId="35061"/>
    <cellStyle name="Notas 3 3 2 3 4 2 3" xfId="27600"/>
    <cellStyle name="Notas 3 3 2 3 4 3" xfId="32673"/>
    <cellStyle name="Notas 3 3 2 3 4 4" xfId="25252"/>
    <cellStyle name="Notas 3 3 2 3 5" xfId="9327"/>
    <cellStyle name="Notas 3 3 2 3 5 2" xfId="17955"/>
    <cellStyle name="Notas 3 3 2 3 5 2 2" xfId="35859"/>
    <cellStyle name="Notas 3 3 2 3 5 2 3" xfId="28384"/>
    <cellStyle name="Notas 3 3 2 3 5 3" xfId="33469"/>
    <cellStyle name="Notas 3 3 2 3 5 4" xfId="26037"/>
    <cellStyle name="Notas 3 3 2 3 6" xfId="9925"/>
    <cellStyle name="Notas 3 3 2 3 6 2" xfId="18552"/>
    <cellStyle name="Notas 3 3 2 3 6 2 2" xfId="35987"/>
    <cellStyle name="Notas 3 3 2 3 6 2 3" xfId="28504"/>
    <cellStyle name="Notas 3 3 2 3 6 3" xfId="33594"/>
    <cellStyle name="Notas 3 3 2 3 6 4" xfId="26158"/>
    <cellStyle name="Notas 3 3 2 3 7" xfId="6508"/>
    <cellStyle name="Notas 3 3 2 3 7 2" xfId="15160"/>
    <cellStyle name="Notas 3 3 2 3 7 2 2" xfId="35006"/>
    <cellStyle name="Notas 3 3 2 3 7 2 3" xfId="27546"/>
    <cellStyle name="Notas 3 3 2 3 7 3" xfId="32617"/>
    <cellStyle name="Notas 3 3 2 3 7 4" xfId="25198"/>
    <cellStyle name="Notas 3 3 2 3 8" xfId="12214"/>
    <cellStyle name="Notas 3 3 2 3 8 2" xfId="20838"/>
    <cellStyle name="Notas 3 3 2 3 8 2 2" xfId="36403"/>
    <cellStyle name="Notas 3 3 2 3 8 2 3" xfId="28908"/>
    <cellStyle name="Notas 3 3 2 3 8 3" xfId="34012"/>
    <cellStyle name="Notas 3 3 2 3 8 4" xfId="26565"/>
    <cellStyle name="Notas 3 3 2 3 9" xfId="30635"/>
    <cellStyle name="Notas 3 3 2 4" xfId="2488"/>
    <cellStyle name="Notas 3 3 2 4 10" xfId="23237"/>
    <cellStyle name="Notas 3 3 2 4 2" xfId="6851"/>
    <cellStyle name="Notas 3 3 2 4 2 2" xfId="15491"/>
    <cellStyle name="Notas 3 3 2 4 2 2 2" xfId="35142"/>
    <cellStyle name="Notas 3 3 2 4 2 2 3" xfId="27681"/>
    <cellStyle name="Notas 3 3 2 4 2 3" xfId="32754"/>
    <cellStyle name="Notas 3 3 2 4 2 4" xfId="25333"/>
    <cellStyle name="Notas 3 3 2 4 3" xfId="5838"/>
    <cellStyle name="Notas 3 3 2 4 3 2" xfId="14490"/>
    <cellStyle name="Notas 3 3 2 4 3 2 2" xfId="34772"/>
    <cellStyle name="Notas 3 3 2 4 3 2 3" xfId="27314"/>
    <cellStyle name="Notas 3 3 2 4 3 3" xfId="32380"/>
    <cellStyle name="Notas 3 3 2 4 3 4" xfId="24966"/>
    <cellStyle name="Notas 3 3 2 4 4" xfId="6771"/>
    <cellStyle name="Notas 3 3 2 4 4 2" xfId="15411"/>
    <cellStyle name="Notas 3 3 2 4 4 2 2" xfId="35062"/>
    <cellStyle name="Notas 3 3 2 4 4 2 3" xfId="27601"/>
    <cellStyle name="Notas 3 3 2 4 4 3" xfId="32674"/>
    <cellStyle name="Notas 3 3 2 4 4 4" xfId="25253"/>
    <cellStyle name="Notas 3 3 2 4 5" xfId="4760"/>
    <cellStyle name="Notas 3 3 2 4 5 2" xfId="13421"/>
    <cellStyle name="Notas 3 3 2 4 5 2 2" xfId="34345"/>
    <cellStyle name="Notas 3 3 2 4 5 2 3" xfId="26890"/>
    <cellStyle name="Notas 3 3 2 4 5 3" xfId="31956"/>
    <cellStyle name="Notas 3 3 2 4 5 4" xfId="24542"/>
    <cellStyle name="Notas 3 3 2 4 6" xfId="9926"/>
    <cellStyle name="Notas 3 3 2 4 6 2" xfId="18553"/>
    <cellStyle name="Notas 3 3 2 4 6 2 2" xfId="35988"/>
    <cellStyle name="Notas 3 3 2 4 6 2 3" xfId="28505"/>
    <cellStyle name="Notas 3 3 2 4 6 3" xfId="33595"/>
    <cellStyle name="Notas 3 3 2 4 6 4" xfId="26159"/>
    <cellStyle name="Notas 3 3 2 4 7" xfId="10421"/>
    <cellStyle name="Notas 3 3 2 4 7 2" xfId="19048"/>
    <cellStyle name="Notas 3 3 2 4 7 2 2" xfId="36106"/>
    <cellStyle name="Notas 3 3 2 4 7 2 3" xfId="28622"/>
    <cellStyle name="Notas 3 3 2 4 7 3" xfId="33713"/>
    <cellStyle name="Notas 3 3 2 4 7 4" xfId="26276"/>
    <cellStyle name="Notas 3 3 2 4 8" xfId="12215"/>
    <cellStyle name="Notas 3 3 2 4 8 2" xfId="20839"/>
    <cellStyle name="Notas 3 3 2 4 8 2 2" xfId="36404"/>
    <cellStyle name="Notas 3 3 2 4 8 2 3" xfId="28909"/>
    <cellStyle name="Notas 3 3 2 4 8 3" xfId="34013"/>
    <cellStyle name="Notas 3 3 2 4 8 4" xfId="26566"/>
    <cellStyle name="Notas 3 3 2 4 9" xfId="30636"/>
    <cellStyle name="Notas 3 3 2 5" xfId="2489"/>
    <cellStyle name="Notas 3 3 2 5 10" xfId="23238"/>
    <cellStyle name="Notas 3 3 2 5 2" xfId="6852"/>
    <cellStyle name="Notas 3 3 2 5 2 2" xfId="15492"/>
    <cellStyle name="Notas 3 3 2 5 2 2 2" xfId="35143"/>
    <cellStyle name="Notas 3 3 2 5 2 2 3" xfId="27682"/>
    <cellStyle name="Notas 3 3 2 5 2 3" xfId="32755"/>
    <cellStyle name="Notas 3 3 2 5 2 4" xfId="25334"/>
    <cellStyle name="Notas 3 3 2 5 3" xfId="5837"/>
    <cellStyle name="Notas 3 3 2 5 3 2" xfId="14489"/>
    <cellStyle name="Notas 3 3 2 5 3 2 2" xfId="34771"/>
    <cellStyle name="Notas 3 3 2 5 3 2 3" xfId="27313"/>
    <cellStyle name="Notas 3 3 2 5 3 3" xfId="32379"/>
    <cellStyle name="Notas 3 3 2 5 3 4" xfId="24965"/>
    <cellStyle name="Notas 3 3 2 5 4" xfId="4924"/>
    <cellStyle name="Notas 3 3 2 5 4 2" xfId="13583"/>
    <cellStyle name="Notas 3 3 2 5 4 2 2" xfId="34404"/>
    <cellStyle name="Notas 3 3 2 5 4 2 3" xfId="26948"/>
    <cellStyle name="Notas 3 3 2 5 4 3" xfId="32014"/>
    <cellStyle name="Notas 3 3 2 5 4 4" xfId="24600"/>
    <cellStyle name="Notas 3 3 2 5 5" xfId="8201"/>
    <cellStyle name="Notas 3 3 2 5 5 2" xfId="16839"/>
    <cellStyle name="Notas 3 3 2 5 5 2 2" xfId="35640"/>
    <cellStyle name="Notas 3 3 2 5 5 2 3" xfId="28173"/>
    <cellStyle name="Notas 3 3 2 5 5 3" xfId="33251"/>
    <cellStyle name="Notas 3 3 2 5 5 4" xfId="25825"/>
    <cellStyle name="Notas 3 3 2 5 6" xfId="9927"/>
    <cellStyle name="Notas 3 3 2 5 6 2" xfId="18554"/>
    <cellStyle name="Notas 3 3 2 5 6 2 2" xfId="35989"/>
    <cellStyle name="Notas 3 3 2 5 6 2 3" xfId="28506"/>
    <cellStyle name="Notas 3 3 2 5 6 3" xfId="33596"/>
    <cellStyle name="Notas 3 3 2 5 6 4" xfId="26160"/>
    <cellStyle name="Notas 3 3 2 5 7" xfId="9291"/>
    <cellStyle name="Notas 3 3 2 5 7 2" xfId="17919"/>
    <cellStyle name="Notas 3 3 2 5 7 2 2" xfId="35825"/>
    <cellStyle name="Notas 3 3 2 5 7 2 3" xfId="28350"/>
    <cellStyle name="Notas 3 3 2 5 7 3" xfId="33435"/>
    <cellStyle name="Notas 3 3 2 5 7 4" xfId="26003"/>
    <cellStyle name="Notas 3 3 2 5 8" xfId="12216"/>
    <cellStyle name="Notas 3 3 2 5 8 2" xfId="20840"/>
    <cellStyle name="Notas 3 3 2 5 8 2 2" xfId="36405"/>
    <cellStyle name="Notas 3 3 2 5 8 2 3" xfId="28910"/>
    <cellStyle name="Notas 3 3 2 5 8 3" xfId="34014"/>
    <cellStyle name="Notas 3 3 2 5 8 4" xfId="26567"/>
    <cellStyle name="Notas 3 3 2 5 9" xfId="30637"/>
    <cellStyle name="Notas 3 3 2 6" xfId="2490"/>
    <cellStyle name="Notas 3 3 2 6 10" xfId="23239"/>
    <cellStyle name="Notas 3 3 2 6 2" xfId="6853"/>
    <cellStyle name="Notas 3 3 2 6 2 2" xfId="15493"/>
    <cellStyle name="Notas 3 3 2 6 2 2 2" xfId="35144"/>
    <cellStyle name="Notas 3 3 2 6 2 2 3" xfId="27683"/>
    <cellStyle name="Notas 3 3 2 6 2 3" xfId="32756"/>
    <cellStyle name="Notas 3 3 2 6 2 4" xfId="25335"/>
    <cellStyle name="Notas 3 3 2 6 3" xfId="5836"/>
    <cellStyle name="Notas 3 3 2 6 3 2" xfId="14488"/>
    <cellStyle name="Notas 3 3 2 6 3 2 2" xfId="34770"/>
    <cellStyle name="Notas 3 3 2 6 3 2 3" xfId="27312"/>
    <cellStyle name="Notas 3 3 2 6 3 3" xfId="32378"/>
    <cellStyle name="Notas 3 3 2 6 3 4" xfId="24964"/>
    <cellStyle name="Notas 3 3 2 6 4" xfId="4925"/>
    <cellStyle name="Notas 3 3 2 6 4 2" xfId="13584"/>
    <cellStyle name="Notas 3 3 2 6 4 2 2" xfId="34405"/>
    <cellStyle name="Notas 3 3 2 6 4 2 3" xfId="26949"/>
    <cellStyle name="Notas 3 3 2 6 4 3" xfId="32015"/>
    <cellStyle name="Notas 3 3 2 6 4 4" xfId="24601"/>
    <cellStyle name="Notas 3 3 2 6 5" xfId="7819"/>
    <cellStyle name="Notas 3 3 2 6 5 2" xfId="16457"/>
    <cellStyle name="Notas 3 3 2 6 5 2 2" xfId="35485"/>
    <cellStyle name="Notas 3 3 2 6 5 2 3" xfId="28020"/>
    <cellStyle name="Notas 3 3 2 6 5 3" xfId="33097"/>
    <cellStyle name="Notas 3 3 2 6 5 4" xfId="25672"/>
    <cellStyle name="Notas 3 3 2 6 6" xfId="9928"/>
    <cellStyle name="Notas 3 3 2 6 6 2" xfId="18555"/>
    <cellStyle name="Notas 3 3 2 6 6 2 2" xfId="35990"/>
    <cellStyle name="Notas 3 3 2 6 6 2 3" xfId="28507"/>
    <cellStyle name="Notas 3 3 2 6 6 3" xfId="33597"/>
    <cellStyle name="Notas 3 3 2 6 6 4" xfId="26161"/>
    <cellStyle name="Notas 3 3 2 6 7" xfId="5147"/>
    <cellStyle name="Notas 3 3 2 6 7 2" xfId="13806"/>
    <cellStyle name="Notas 3 3 2 6 7 2 2" xfId="34496"/>
    <cellStyle name="Notas 3 3 2 6 7 2 3" xfId="27039"/>
    <cellStyle name="Notas 3 3 2 6 7 3" xfId="32105"/>
    <cellStyle name="Notas 3 3 2 6 7 4" xfId="24691"/>
    <cellStyle name="Notas 3 3 2 6 8" xfId="11613"/>
    <cellStyle name="Notas 3 3 2 6 8 2" xfId="20238"/>
    <cellStyle name="Notas 3 3 2 6 8 2 2" xfId="36295"/>
    <cellStyle name="Notas 3 3 2 6 8 2 3" xfId="28803"/>
    <cellStyle name="Notas 3 3 2 6 8 3" xfId="33901"/>
    <cellStyle name="Notas 3 3 2 6 8 4" xfId="26459"/>
    <cellStyle name="Notas 3 3 2 6 9" xfId="30638"/>
    <cellStyle name="Notas 3 3 2 7" xfId="6848"/>
    <cellStyle name="Notas 3 3 2 7 2" xfId="15488"/>
    <cellStyle name="Notas 3 3 2 7 2 2" xfId="35139"/>
    <cellStyle name="Notas 3 3 2 7 2 3" xfId="27678"/>
    <cellStyle name="Notas 3 3 2 7 3" xfId="32751"/>
    <cellStyle name="Notas 3 3 2 7 4" xfId="25330"/>
    <cellStyle name="Notas 3 3 2 8" xfId="5841"/>
    <cellStyle name="Notas 3 3 2 8 2" xfId="14493"/>
    <cellStyle name="Notas 3 3 2 8 2 2" xfId="34775"/>
    <cellStyle name="Notas 3 3 2 8 2 3" xfId="27317"/>
    <cellStyle name="Notas 3 3 2 8 3" xfId="32383"/>
    <cellStyle name="Notas 3 3 2 8 4" xfId="24969"/>
    <cellStyle name="Notas 3 3 2 9" xfId="6769"/>
    <cellStyle name="Notas 3 3 2 9 2" xfId="15409"/>
    <cellStyle name="Notas 3 3 2 9 2 2" xfId="35060"/>
    <cellStyle name="Notas 3 3 2 9 2 3" xfId="27599"/>
    <cellStyle name="Notas 3 3 2 9 3" xfId="32672"/>
    <cellStyle name="Notas 3 3 2 9 4" xfId="25251"/>
    <cellStyle name="Notas 3 3 3" xfId="2491"/>
    <cellStyle name="Notas 3 3 3 10" xfId="23240"/>
    <cellStyle name="Notas 3 3 3 2" xfId="6854"/>
    <cellStyle name="Notas 3 3 3 2 2" xfId="15494"/>
    <cellStyle name="Notas 3 3 3 2 2 2" xfId="35145"/>
    <cellStyle name="Notas 3 3 3 2 2 3" xfId="27684"/>
    <cellStyle name="Notas 3 3 3 2 3" xfId="32757"/>
    <cellStyle name="Notas 3 3 3 2 4" xfId="25336"/>
    <cellStyle name="Notas 3 3 3 3" xfId="5835"/>
    <cellStyle name="Notas 3 3 3 3 2" xfId="14487"/>
    <cellStyle name="Notas 3 3 3 3 2 2" xfId="34769"/>
    <cellStyle name="Notas 3 3 3 3 2 3" xfId="27311"/>
    <cellStyle name="Notas 3 3 3 3 3" xfId="32377"/>
    <cellStyle name="Notas 3 3 3 3 4" xfId="24963"/>
    <cellStyle name="Notas 3 3 3 4" xfId="8284"/>
    <cellStyle name="Notas 3 3 3 4 2" xfId="16922"/>
    <cellStyle name="Notas 3 3 3 4 2 2" xfId="35683"/>
    <cellStyle name="Notas 3 3 3 4 2 3" xfId="28215"/>
    <cellStyle name="Notas 3 3 3 4 3" xfId="33293"/>
    <cellStyle name="Notas 3 3 3 4 4" xfId="25867"/>
    <cellStyle name="Notas 3 3 3 5" xfId="9328"/>
    <cellStyle name="Notas 3 3 3 5 2" xfId="17956"/>
    <cellStyle name="Notas 3 3 3 5 2 2" xfId="35860"/>
    <cellStyle name="Notas 3 3 3 5 2 3" xfId="28385"/>
    <cellStyle name="Notas 3 3 3 5 3" xfId="33470"/>
    <cellStyle name="Notas 3 3 3 5 4" xfId="26038"/>
    <cellStyle name="Notas 3 3 3 6" xfId="10595"/>
    <cellStyle name="Notas 3 3 3 6 2" xfId="19222"/>
    <cellStyle name="Notas 3 3 3 6 2 2" xfId="36140"/>
    <cellStyle name="Notas 3 3 3 6 2 3" xfId="28656"/>
    <cellStyle name="Notas 3 3 3 6 3" xfId="33747"/>
    <cellStyle name="Notas 3 3 3 6 4" xfId="26310"/>
    <cellStyle name="Notas 3 3 3 7" xfId="11662"/>
    <cellStyle name="Notas 3 3 3 7 2" xfId="20287"/>
    <cellStyle name="Notas 3 3 3 7 2 2" xfId="36299"/>
    <cellStyle name="Notas 3 3 3 7 2 3" xfId="28806"/>
    <cellStyle name="Notas 3 3 3 7 3" xfId="33904"/>
    <cellStyle name="Notas 3 3 3 7 4" xfId="26462"/>
    <cellStyle name="Notas 3 3 3 8" xfId="11612"/>
    <cellStyle name="Notas 3 3 3 8 2" xfId="20237"/>
    <cellStyle name="Notas 3 3 3 8 2 2" xfId="36294"/>
    <cellStyle name="Notas 3 3 3 8 2 3" xfId="28802"/>
    <cellStyle name="Notas 3 3 3 8 3" xfId="33900"/>
    <cellStyle name="Notas 3 3 3 8 4" xfId="26458"/>
    <cellStyle name="Notas 3 3 3 9" xfId="30639"/>
    <cellStyle name="Notas 3 3 4" xfId="2492"/>
    <cellStyle name="Notas 3 3 4 10" xfId="23241"/>
    <cellStyle name="Notas 3 3 4 2" xfId="6855"/>
    <cellStyle name="Notas 3 3 4 2 2" xfId="15495"/>
    <cellStyle name="Notas 3 3 4 2 2 2" xfId="35146"/>
    <cellStyle name="Notas 3 3 4 2 2 3" xfId="27685"/>
    <cellStyle name="Notas 3 3 4 2 3" xfId="32758"/>
    <cellStyle name="Notas 3 3 4 2 4" xfId="25337"/>
    <cellStyle name="Notas 3 3 4 3" xfId="5834"/>
    <cellStyle name="Notas 3 3 4 3 2" xfId="14486"/>
    <cellStyle name="Notas 3 3 4 3 2 2" xfId="34768"/>
    <cellStyle name="Notas 3 3 4 3 2 3" xfId="27310"/>
    <cellStyle name="Notas 3 3 4 3 3" xfId="32376"/>
    <cellStyle name="Notas 3 3 4 3 4" xfId="24962"/>
    <cellStyle name="Notas 3 3 4 4" xfId="5370"/>
    <cellStyle name="Notas 3 3 4 4 2" xfId="14029"/>
    <cellStyle name="Notas 3 3 4 4 2 2" xfId="34585"/>
    <cellStyle name="Notas 3 3 4 4 2 3" xfId="27128"/>
    <cellStyle name="Notas 3 3 4 4 3" xfId="32194"/>
    <cellStyle name="Notas 3 3 4 4 4" xfId="24780"/>
    <cellStyle name="Notas 3 3 4 5" xfId="4759"/>
    <cellStyle name="Notas 3 3 4 5 2" xfId="13420"/>
    <cellStyle name="Notas 3 3 4 5 2 2" xfId="34344"/>
    <cellStyle name="Notas 3 3 4 5 2 3" xfId="26889"/>
    <cellStyle name="Notas 3 3 4 5 3" xfId="31955"/>
    <cellStyle name="Notas 3 3 4 5 4" xfId="24541"/>
    <cellStyle name="Notas 3 3 4 6" xfId="10596"/>
    <cellStyle name="Notas 3 3 4 6 2" xfId="19223"/>
    <cellStyle name="Notas 3 3 4 6 2 2" xfId="36141"/>
    <cellStyle name="Notas 3 3 4 6 2 3" xfId="28657"/>
    <cellStyle name="Notas 3 3 4 6 3" xfId="33748"/>
    <cellStyle name="Notas 3 3 4 6 4" xfId="26311"/>
    <cellStyle name="Notas 3 3 4 7" xfId="9005"/>
    <cellStyle name="Notas 3 3 4 7 2" xfId="17633"/>
    <cellStyle name="Notas 3 3 4 7 2 2" xfId="35757"/>
    <cellStyle name="Notas 3 3 4 7 2 3" xfId="28285"/>
    <cellStyle name="Notas 3 3 4 7 3" xfId="33367"/>
    <cellStyle name="Notas 3 3 4 7 4" xfId="25938"/>
    <cellStyle name="Notas 3 3 4 8" xfId="12536"/>
    <cellStyle name="Notas 3 3 4 8 2" xfId="21160"/>
    <cellStyle name="Notas 3 3 4 8 2 2" xfId="36491"/>
    <cellStyle name="Notas 3 3 4 8 2 3" xfId="28996"/>
    <cellStyle name="Notas 3 3 4 8 3" xfId="34102"/>
    <cellStyle name="Notas 3 3 4 8 4" xfId="26653"/>
    <cellStyle name="Notas 3 3 4 9" xfId="30640"/>
    <cellStyle name="Notas 3 3 5" xfId="2493"/>
    <cellStyle name="Notas 3 3 5 10" xfId="23242"/>
    <cellStyle name="Notas 3 3 5 2" xfId="6856"/>
    <cellStyle name="Notas 3 3 5 2 2" xfId="15496"/>
    <cellStyle name="Notas 3 3 5 2 2 2" xfId="35147"/>
    <cellStyle name="Notas 3 3 5 2 2 3" xfId="27686"/>
    <cellStyle name="Notas 3 3 5 2 3" xfId="32759"/>
    <cellStyle name="Notas 3 3 5 2 4" xfId="25338"/>
    <cellStyle name="Notas 3 3 5 3" xfId="4565"/>
    <cellStyle name="Notas 3 3 5 3 2" xfId="13226"/>
    <cellStyle name="Notas 3 3 5 3 2 2" xfId="34236"/>
    <cellStyle name="Notas 3 3 5 3 2 3" xfId="26782"/>
    <cellStyle name="Notas 3 3 5 3 3" xfId="31847"/>
    <cellStyle name="Notas 3 3 5 3 4" xfId="24434"/>
    <cellStyle name="Notas 3 3 5 4" xfId="8285"/>
    <cellStyle name="Notas 3 3 5 4 2" xfId="16923"/>
    <cellStyle name="Notas 3 3 5 4 2 2" xfId="35684"/>
    <cellStyle name="Notas 3 3 5 4 2 3" xfId="28216"/>
    <cellStyle name="Notas 3 3 5 4 3" xfId="33294"/>
    <cellStyle name="Notas 3 3 5 4 4" xfId="25868"/>
    <cellStyle name="Notas 3 3 5 5" xfId="4758"/>
    <cellStyle name="Notas 3 3 5 5 2" xfId="13419"/>
    <cellStyle name="Notas 3 3 5 5 2 2" xfId="34343"/>
    <cellStyle name="Notas 3 3 5 5 2 3" xfId="26888"/>
    <cellStyle name="Notas 3 3 5 5 3" xfId="31954"/>
    <cellStyle name="Notas 3 3 5 5 4" xfId="24540"/>
    <cellStyle name="Notas 3 3 5 6" xfId="7930"/>
    <cellStyle name="Notas 3 3 5 6 2" xfId="16568"/>
    <cellStyle name="Notas 3 3 5 6 2 2" xfId="35525"/>
    <cellStyle name="Notas 3 3 5 6 2 3" xfId="28059"/>
    <cellStyle name="Notas 3 3 5 6 3" xfId="33136"/>
    <cellStyle name="Notas 3 3 5 6 4" xfId="25711"/>
    <cellStyle name="Notas 3 3 5 7" xfId="9290"/>
    <cellStyle name="Notas 3 3 5 7 2" xfId="17918"/>
    <cellStyle name="Notas 3 3 5 7 2 2" xfId="35824"/>
    <cellStyle name="Notas 3 3 5 7 2 3" xfId="28349"/>
    <cellStyle name="Notas 3 3 5 7 3" xfId="33434"/>
    <cellStyle name="Notas 3 3 5 7 4" xfId="26002"/>
    <cellStyle name="Notas 3 3 5 8" xfId="10678"/>
    <cellStyle name="Notas 3 3 5 8 2" xfId="19304"/>
    <cellStyle name="Notas 3 3 5 8 2 2" xfId="36179"/>
    <cellStyle name="Notas 3 3 5 8 2 3" xfId="28695"/>
    <cellStyle name="Notas 3 3 5 8 3" xfId="33787"/>
    <cellStyle name="Notas 3 3 5 8 4" xfId="26350"/>
    <cellStyle name="Notas 3 3 5 9" xfId="30641"/>
    <cellStyle name="Notas 3 3 6" xfId="2494"/>
    <cellStyle name="Notas 3 3 6 10" xfId="23243"/>
    <cellStyle name="Notas 3 3 6 2" xfId="6857"/>
    <cellStyle name="Notas 3 3 6 2 2" xfId="15497"/>
    <cellStyle name="Notas 3 3 6 2 2 2" xfId="35148"/>
    <cellStyle name="Notas 3 3 6 2 2 3" xfId="27687"/>
    <cellStyle name="Notas 3 3 6 2 3" xfId="32760"/>
    <cellStyle name="Notas 3 3 6 2 4" xfId="25339"/>
    <cellStyle name="Notas 3 3 6 3" xfId="4564"/>
    <cellStyle name="Notas 3 3 6 3 2" xfId="13225"/>
    <cellStyle name="Notas 3 3 6 3 2 2" xfId="34235"/>
    <cellStyle name="Notas 3 3 6 3 2 3" xfId="26781"/>
    <cellStyle name="Notas 3 3 6 3 3" xfId="31846"/>
    <cellStyle name="Notas 3 3 6 3 4" xfId="24433"/>
    <cellStyle name="Notas 3 3 6 4" xfId="4926"/>
    <cellStyle name="Notas 3 3 6 4 2" xfId="13585"/>
    <cellStyle name="Notas 3 3 6 4 2 2" xfId="34406"/>
    <cellStyle name="Notas 3 3 6 4 2 3" xfId="26950"/>
    <cellStyle name="Notas 3 3 6 4 3" xfId="32016"/>
    <cellStyle name="Notas 3 3 6 4 4" xfId="24602"/>
    <cellStyle name="Notas 3 3 6 5" xfId="9329"/>
    <cellStyle name="Notas 3 3 6 5 2" xfId="17957"/>
    <cellStyle name="Notas 3 3 6 5 2 2" xfId="35861"/>
    <cellStyle name="Notas 3 3 6 5 2 3" xfId="28386"/>
    <cellStyle name="Notas 3 3 6 5 3" xfId="33471"/>
    <cellStyle name="Notas 3 3 6 5 4" xfId="26039"/>
    <cellStyle name="Notas 3 3 6 6" xfId="9929"/>
    <cellStyle name="Notas 3 3 6 6 2" xfId="18556"/>
    <cellStyle name="Notas 3 3 6 6 2 2" xfId="35991"/>
    <cellStyle name="Notas 3 3 6 6 2 3" xfId="28508"/>
    <cellStyle name="Notas 3 3 6 6 3" xfId="33598"/>
    <cellStyle name="Notas 3 3 6 6 4" xfId="26162"/>
    <cellStyle name="Notas 3 3 6 7" xfId="9289"/>
    <cellStyle name="Notas 3 3 6 7 2" xfId="17917"/>
    <cellStyle name="Notas 3 3 6 7 2 2" xfId="35823"/>
    <cellStyle name="Notas 3 3 6 7 2 3" xfId="28348"/>
    <cellStyle name="Notas 3 3 6 7 3" xfId="33433"/>
    <cellStyle name="Notas 3 3 6 7 4" xfId="26001"/>
    <cellStyle name="Notas 3 3 6 8" xfId="12537"/>
    <cellStyle name="Notas 3 3 6 8 2" xfId="21161"/>
    <cellStyle name="Notas 3 3 6 8 2 2" xfId="36492"/>
    <cellStyle name="Notas 3 3 6 8 2 3" xfId="28997"/>
    <cellStyle name="Notas 3 3 6 8 3" xfId="34103"/>
    <cellStyle name="Notas 3 3 6 8 4" xfId="26654"/>
    <cellStyle name="Notas 3 3 6 9" xfId="30642"/>
    <cellStyle name="Notas 3 3 7" xfId="2495"/>
    <cellStyle name="Notas 3 3 7 10" xfId="23244"/>
    <cellStyle name="Notas 3 3 7 2" xfId="6858"/>
    <cellStyle name="Notas 3 3 7 2 2" xfId="15498"/>
    <cellStyle name="Notas 3 3 7 2 2 2" xfId="35149"/>
    <cellStyle name="Notas 3 3 7 2 2 3" xfId="27688"/>
    <cellStyle name="Notas 3 3 7 2 3" xfId="32761"/>
    <cellStyle name="Notas 3 3 7 2 4" xfId="25340"/>
    <cellStyle name="Notas 3 3 7 3" xfId="4563"/>
    <cellStyle name="Notas 3 3 7 3 2" xfId="13224"/>
    <cellStyle name="Notas 3 3 7 3 2 2" xfId="34234"/>
    <cellStyle name="Notas 3 3 7 3 2 3" xfId="26780"/>
    <cellStyle name="Notas 3 3 7 3 3" xfId="31845"/>
    <cellStyle name="Notas 3 3 7 3 4" xfId="24432"/>
    <cellStyle name="Notas 3 3 7 4" xfId="4927"/>
    <cellStyle name="Notas 3 3 7 4 2" xfId="13586"/>
    <cellStyle name="Notas 3 3 7 4 2 2" xfId="34407"/>
    <cellStyle name="Notas 3 3 7 4 2 3" xfId="26951"/>
    <cellStyle name="Notas 3 3 7 4 3" xfId="32017"/>
    <cellStyle name="Notas 3 3 7 4 4" xfId="24603"/>
    <cellStyle name="Notas 3 3 7 5" xfId="8200"/>
    <cellStyle name="Notas 3 3 7 5 2" xfId="16838"/>
    <cellStyle name="Notas 3 3 7 5 2 2" xfId="35639"/>
    <cellStyle name="Notas 3 3 7 5 2 3" xfId="28172"/>
    <cellStyle name="Notas 3 3 7 5 3" xfId="33250"/>
    <cellStyle name="Notas 3 3 7 5 4" xfId="25824"/>
    <cellStyle name="Notas 3 3 7 6" xfId="9930"/>
    <cellStyle name="Notas 3 3 7 6 2" xfId="18557"/>
    <cellStyle name="Notas 3 3 7 6 2 2" xfId="35992"/>
    <cellStyle name="Notas 3 3 7 6 2 3" xfId="28509"/>
    <cellStyle name="Notas 3 3 7 6 3" xfId="33599"/>
    <cellStyle name="Notas 3 3 7 6 4" xfId="26163"/>
    <cellStyle name="Notas 3 3 7 7" xfId="10422"/>
    <cellStyle name="Notas 3 3 7 7 2" xfId="19049"/>
    <cellStyle name="Notas 3 3 7 7 2 2" xfId="36107"/>
    <cellStyle name="Notas 3 3 7 7 2 3" xfId="28623"/>
    <cellStyle name="Notas 3 3 7 7 3" xfId="33714"/>
    <cellStyle name="Notas 3 3 7 7 4" xfId="26277"/>
    <cellStyle name="Notas 3 3 7 8" xfId="10288"/>
    <cellStyle name="Notas 3 3 7 8 2" xfId="18915"/>
    <cellStyle name="Notas 3 3 7 8 2 2" xfId="36077"/>
    <cellStyle name="Notas 3 3 7 8 2 3" xfId="28593"/>
    <cellStyle name="Notas 3 3 7 8 3" xfId="33684"/>
    <cellStyle name="Notas 3 3 7 8 4" xfId="26247"/>
    <cellStyle name="Notas 3 3 7 9" xfId="30643"/>
    <cellStyle name="Notas 3 3 8" xfId="6847"/>
    <cellStyle name="Notas 3 3 8 2" xfId="15487"/>
    <cellStyle name="Notas 3 3 8 2 2" xfId="35138"/>
    <cellStyle name="Notas 3 3 8 2 3" xfId="27677"/>
    <cellStyle name="Notas 3 3 8 3" xfId="32750"/>
    <cellStyle name="Notas 3 3 8 4" xfId="25329"/>
    <cellStyle name="Notas 3 3 9" xfId="5842"/>
    <cellStyle name="Notas 3 3 9 2" xfId="14494"/>
    <cellStyle name="Notas 3 3 9 2 2" xfId="34776"/>
    <cellStyle name="Notas 3 3 9 2 3" xfId="27318"/>
    <cellStyle name="Notas 3 3 9 3" xfId="32384"/>
    <cellStyle name="Notas 3 3 9 4" xfId="24970"/>
    <cellStyle name="Notas 3 4" xfId="2496"/>
    <cellStyle name="Notas 3 4 10" xfId="5833"/>
    <cellStyle name="Notas 3 4 10 2" xfId="14485"/>
    <cellStyle name="Notas 3 4 10 2 2" xfId="34767"/>
    <cellStyle name="Notas 3 4 10 2 3" xfId="27309"/>
    <cellStyle name="Notas 3 4 10 3" xfId="32375"/>
    <cellStyle name="Notas 3 4 10 4" xfId="24961"/>
    <cellStyle name="Notas 3 4 11" xfId="4937"/>
    <cellStyle name="Notas 3 4 11 2" xfId="13596"/>
    <cellStyle name="Notas 3 4 11 2 2" xfId="34414"/>
    <cellStyle name="Notas 3 4 11 2 3" xfId="26958"/>
    <cellStyle name="Notas 3 4 11 3" xfId="32024"/>
    <cellStyle name="Notas 3 4 11 4" xfId="24610"/>
    <cellStyle name="Notas 3 4 12" xfId="6386"/>
    <cellStyle name="Notas 3 4 12 2" xfId="15038"/>
    <cellStyle name="Notas 3 4 12 2 2" xfId="34972"/>
    <cellStyle name="Notas 3 4 12 2 3" xfId="27512"/>
    <cellStyle name="Notas 3 4 12 3" xfId="32581"/>
    <cellStyle name="Notas 3 4 12 4" xfId="25164"/>
    <cellStyle name="Notas 3 4 13" xfId="9931"/>
    <cellStyle name="Notas 3 4 13 2" xfId="18558"/>
    <cellStyle name="Notas 3 4 13 2 2" xfId="35993"/>
    <cellStyle name="Notas 3 4 13 2 3" xfId="28510"/>
    <cellStyle name="Notas 3 4 13 3" xfId="33600"/>
    <cellStyle name="Notas 3 4 13 4" xfId="26164"/>
    <cellStyle name="Notas 3 4 14" xfId="10895"/>
    <cellStyle name="Notas 3 4 14 2" xfId="19521"/>
    <cellStyle name="Notas 3 4 14 2 2" xfId="36233"/>
    <cellStyle name="Notas 3 4 14 2 3" xfId="28747"/>
    <cellStyle name="Notas 3 4 14 3" xfId="33839"/>
    <cellStyle name="Notas 3 4 14 4" xfId="26402"/>
    <cellStyle name="Notas 3 4 15" xfId="11611"/>
    <cellStyle name="Notas 3 4 15 2" xfId="20236"/>
    <cellStyle name="Notas 3 4 15 2 2" xfId="36293"/>
    <cellStyle name="Notas 3 4 15 2 3" xfId="28801"/>
    <cellStyle name="Notas 3 4 15 3" xfId="33899"/>
    <cellStyle name="Notas 3 4 15 4" xfId="26457"/>
    <cellStyle name="Notas 3 4 16" xfId="30644"/>
    <cellStyle name="Notas 3 4 17" xfId="23245"/>
    <cellStyle name="Notas 3 4 2" xfId="2497"/>
    <cellStyle name="Notas 3 4 2 10" xfId="23246"/>
    <cellStyle name="Notas 3 4 2 2" xfId="6860"/>
    <cellStyle name="Notas 3 4 2 2 2" xfId="15500"/>
    <cellStyle name="Notas 3 4 2 2 2 2" xfId="35151"/>
    <cellStyle name="Notas 3 4 2 2 2 3" xfId="27690"/>
    <cellStyle name="Notas 3 4 2 2 3" xfId="32763"/>
    <cellStyle name="Notas 3 4 2 2 4" xfId="25342"/>
    <cellStyle name="Notas 3 4 2 3" xfId="5832"/>
    <cellStyle name="Notas 3 4 2 3 2" xfId="14484"/>
    <cellStyle name="Notas 3 4 2 3 2 2" xfId="34766"/>
    <cellStyle name="Notas 3 4 2 3 2 3" xfId="27308"/>
    <cellStyle name="Notas 3 4 2 3 3" xfId="32374"/>
    <cellStyle name="Notas 3 4 2 3 4" xfId="24960"/>
    <cellStyle name="Notas 3 4 2 4" xfId="4938"/>
    <cellStyle name="Notas 3 4 2 4 2" xfId="13597"/>
    <cellStyle name="Notas 3 4 2 4 2 2" xfId="34415"/>
    <cellStyle name="Notas 3 4 2 4 2 3" xfId="26959"/>
    <cellStyle name="Notas 3 4 2 4 3" xfId="32025"/>
    <cellStyle name="Notas 3 4 2 4 4" xfId="24611"/>
    <cellStyle name="Notas 3 4 2 5" xfId="5141"/>
    <cellStyle name="Notas 3 4 2 5 2" xfId="13800"/>
    <cellStyle name="Notas 3 4 2 5 2 2" xfId="34490"/>
    <cellStyle name="Notas 3 4 2 5 2 3" xfId="27033"/>
    <cellStyle name="Notas 3 4 2 5 3" xfId="32099"/>
    <cellStyle name="Notas 3 4 2 5 4" xfId="24685"/>
    <cellStyle name="Notas 3 4 2 6" xfId="9174"/>
    <cellStyle name="Notas 3 4 2 6 2" xfId="17802"/>
    <cellStyle name="Notas 3 4 2 6 2 2" xfId="35806"/>
    <cellStyle name="Notas 3 4 2 6 2 3" xfId="28332"/>
    <cellStyle name="Notas 3 4 2 6 3" xfId="33416"/>
    <cellStyle name="Notas 3 4 2 6 4" xfId="25985"/>
    <cellStyle name="Notas 3 4 2 7" xfId="9075"/>
    <cellStyle name="Notas 3 4 2 7 2" xfId="17703"/>
    <cellStyle name="Notas 3 4 2 7 2 2" xfId="35773"/>
    <cellStyle name="Notas 3 4 2 7 2 3" xfId="28300"/>
    <cellStyle name="Notas 3 4 2 7 3" xfId="33383"/>
    <cellStyle name="Notas 3 4 2 7 4" xfId="25953"/>
    <cellStyle name="Notas 3 4 2 8" xfId="11610"/>
    <cellStyle name="Notas 3 4 2 8 2" xfId="20235"/>
    <cellStyle name="Notas 3 4 2 8 2 2" xfId="36292"/>
    <cellStyle name="Notas 3 4 2 8 2 3" xfId="28800"/>
    <cellStyle name="Notas 3 4 2 8 3" xfId="33898"/>
    <cellStyle name="Notas 3 4 2 8 4" xfId="26456"/>
    <cellStyle name="Notas 3 4 2 9" xfId="30645"/>
    <cellStyle name="Notas 3 4 3" xfId="2498"/>
    <cellStyle name="Notas 3 4 3 10" xfId="23247"/>
    <cellStyle name="Notas 3 4 3 2" xfId="6861"/>
    <cellStyle name="Notas 3 4 3 2 2" xfId="15501"/>
    <cellStyle name="Notas 3 4 3 2 2 2" xfId="35152"/>
    <cellStyle name="Notas 3 4 3 2 2 3" xfId="27691"/>
    <cellStyle name="Notas 3 4 3 2 3" xfId="32764"/>
    <cellStyle name="Notas 3 4 3 2 4" xfId="25343"/>
    <cellStyle name="Notas 3 4 3 3" xfId="5831"/>
    <cellStyle name="Notas 3 4 3 3 2" xfId="14483"/>
    <cellStyle name="Notas 3 4 3 3 2 2" xfId="34765"/>
    <cellStyle name="Notas 3 4 3 3 2 3" xfId="27307"/>
    <cellStyle name="Notas 3 4 3 3 3" xfId="32373"/>
    <cellStyle name="Notas 3 4 3 3 4" xfId="24959"/>
    <cellStyle name="Notas 3 4 3 4" xfId="4942"/>
    <cellStyle name="Notas 3 4 3 4 2" xfId="13601"/>
    <cellStyle name="Notas 3 4 3 4 2 2" xfId="34416"/>
    <cellStyle name="Notas 3 4 3 4 2 3" xfId="26960"/>
    <cellStyle name="Notas 3 4 3 4 3" xfId="32026"/>
    <cellStyle name="Notas 3 4 3 4 4" xfId="24612"/>
    <cellStyle name="Notas 3 4 3 5" xfId="6385"/>
    <cellStyle name="Notas 3 4 3 5 2" xfId="15037"/>
    <cellStyle name="Notas 3 4 3 5 2 2" xfId="34971"/>
    <cellStyle name="Notas 3 4 3 5 2 3" xfId="27511"/>
    <cellStyle name="Notas 3 4 3 5 3" xfId="32580"/>
    <cellStyle name="Notas 3 4 3 5 4" xfId="25163"/>
    <cellStyle name="Notas 3 4 3 6" xfId="9173"/>
    <cellStyle name="Notas 3 4 3 6 2" xfId="17801"/>
    <cellStyle name="Notas 3 4 3 6 2 2" xfId="35805"/>
    <cellStyle name="Notas 3 4 3 6 2 3" xfId="28331"/>
    <cellStyle name="Notas 3 4 3 6 3" xfId="33415"/>
    <cellStyle name="Notas 3 4 3 6 4" xfId="25984"/>
    <cellStyle name="Notas 3 4 3 7" xfId="10894"/>
    <cellStyle name="Notas 3 4 3 7 2" xfId="19520"/>
    <cellStyle name="Notas 3 4 3 7 2 2" xfId="36232"/>
    <cellStyle name="Notas 3 4 3 7 2 3" xfId="28746"/>
    <cellStyle name="Notas 3 4 3 7 3" xfId="33838"/>
    <cellStyle name="Notas 3 4 3 7 4" xfId="26401"/>
    <cellStyle name="Notas 3 4 3 8" xfId="11609"/>
    <cellStyle name="Notas 3 4 3 8 2" xfId="20234"/>
    <cellStyle name="Notas 3 4 3 8 2 2" xfId="36291"/>
    <cellStyle name="Notas 3 4 3 8 2 3" xfId="28799"/>
    <cellStyle name="Notas 3 4 3 8 3" xfId="33897"/>
    <cellStyle name="Notas 3 4 3 8 4" xfId="26455"/>
    <cellStyle name="Notas 3 4 3 9" xfId="30646"/>
    <cellStyle name="Notas 3 4 4" xfId="2499"/>
    <cellStyle name="Notas 3 4 4 10" xfId="23248"/>
    <cellStyle name="Notas 3 4 4 2" xfId="6862"/>
    <cellStyle name="Notas 3 4 4 2 2" xfId="15502"/>
    <cellStyle name="Notas 3 4 4 2 2 2" xfId="35153"/>
    <cellStyle name="Notas 3 4 4 2 2 3" xfId="27692"/>
    <cellStyle name="Notas 3 4 4 2 3" xfId="32765"/>
    <cellStyle name="Notas 3 4 4 2 4" xfId="25344"/>
    <cellStyle name="Notas 3 4 4 3" xfId="5830"/>
    <cellStyle name="Notas 3 4 4 3 2" xfId="14482"/>
    <cellStyle name="Notas 3 4 4 3 2 2" xfId="34764"/>
    <cellStyle name="Notas 3 4 4 3 2 3" xfId="27306"/>
    <cellStyle name="Notas 3 4 4 3 3" xfId="32372"/>
    <cellStyle name="Notas 3 4 4 3 4" xfId="24958"/>
    <cellStyle name="Notas 3 4 4 4" xfId="4943"/>
    <cellStyle name="Notas 3 4 4 4 2" xfId="13602"/>
    <cellStyle name="Notas 3 4 4 4 2 2" xfId="34417"/>
    <cellStyle name="Notas 3 4 4 4 2 3" xfId="26961"/>
    <cellStyle name="Notas 3 4 4 4 3" xfId="32027"/>
    <cellStyle name="Notas 3 4 4 4 4" xfId="24613"/>
    <cellStyle name="Notas 3 4 4 5" xfId="5328"/>
    <cellStyle name="Notas 3 4 4 5 2" xfId="13987"/>
    <cellStyle name="Notas 3 4 4 5 2 2" xfId="34565"/>
    <cellStyle name="Notas 3 4 4 5 2 3" xfId="27108"/>
    <cellStyle name="Notas 3 4 4 5 3" xfId="32174"/>
    <cellStyle name="Notas 3 4 4 5 4" xfId="24760"/>
    <cellStyle name="Notas 3 4 4 6" xfId="5166"/>
    <cellStyle name="Notas 3 4 4 6 2" xfId="13825"/>
    <cellStyle name="Notas 3 4 4 6 2 2" xfId="34498"/>
    <cellStyle name="Notas 3 4 4 6 2 3" xfId="27041"/>
    <cellStyle name="Notas 3 4 4 6 3" xfId="32107"/>
    <cellStyle name="Notas 3 4 4 6 4" xfId="24693"/>
    <cellStyle name="Notas 3 4 4 7" xfId="7833"/>
    <cellStyle name="Notas 3 4 4 7 2" xfId="16471"/>
    <cellStyle name="Notas 3 4 4 7 2 2" xfId="35497"/>
    <cellStyle name="Notas 3 4 4 7 2 3" xfId="28032"/>
    <cellStyle name="Notas 3 4 4 7 3" xfId="33109"/>
    <cellStyle name="Notas 3 4 4 7 4" xfId="25684"/>
    <cellStyle name="Notas 3 4 4 8" xfId="11608"/>
    <cellStyle name="Notas 3 4 4 8 2" xfId="20233"/>
    <cellStyle name="Notas 3 4 4 8 2 2" xfId="36290"/>
    <cellStyle name="Notas 3 4 4 8 2 3" xfId="28798"/>
    <cellStyle name="Notas 3 4 4 8 3" xfId="33896"/>
    <cellStyle name="Notas 3 4 4 8 4" xfId="26454"/>
    <cellStyle name="Notas 3 4 4 9" xfId="30647"/>
    <cellStyle name="Notas 3 4 5" xfId="2500"/>
    <cellStyle name="Notas 3 4 5 10" xfId="23249"/>
    <cellStyle name="Notas 3 4 5 2" xfId="6863"/>
    <cellStyle name="Notas 3 4 5 2 2" xfId="15503"/>
    <cellStyle name="Notas 3 4 5 2 2 2" xfId="35154"/>
    <cellStyle name="Notas 3 4 5 2 2 3" xfId="27693"/>
    <cellStyle name="Notas 3 4 5 2 3" xfId="32766"/>
    <cellStyle name="Notas 3 4 5 2 4" xfId="25345"/>
    <cellStyle name="Notas 3 4 5 3" xfId="5829"/>
    <cellStyle name="Notas 3 4 5 3 2" xfId="14481"/>
    <cellStyle name="Notas 3 4 5 3 2 2" xfId="34763"/>
    <cellStyle name="Notas 3 4 5 3 2 3" xfId="27305"/>
    <cellStyle name="Notas 3 4 5 3 3" xfId="32371"/>
    <cellStyle name="Notas 3 4 5 3 4" xfId="24957"/>
    <cellStyle name="Notas 3 4 5 4" xfId="8286"/>
    <cellStyle name="Notas 3 4 5 4 2" xfId="16924"/>
    <cellStyle name="Notas 3 4 5 4 2 2" xfId="35685"/>
    <cellStyle name="Notas 3 4 5 4 2 3" xfId="28217"/>
    <cellStyle name="Notas 3 4 5 4 3" xfId="33295"/>
    <cellStyle name="Notas 3 4 5 4 4" xfId="25869"/>
    <cellStyle name="Notas 3 4 5 5" xfId="9330"/>
    <cellStyle name="Notas 3 4 5 5 2" xfId="17958"/>
    <cellStyle name="Notas 3 4 5 5 2 2" xfId="35862"/>
    <cellStyle name="Notas 3 4 5 5 2 3" xfId="28387"/>
    <cellStyle name="Notas 3 4 5 5 3" xfId="33472"/>
    <cellStyle name="Notas 3 4 5 5 4" xfId="26040"/>
    <cellStyle name="Notas 3 4 5 6" xfId="10597"/>
    <cellStyle name="Notas 3 4 5 6 2" xfId="19224"/>
    <cellStyle name="Notas 3 4 5 6 2 2" xfId="36142"/>
    <cellStyle name="Notas 3 4 5 6 2 3" xfId="28658"/>
    <cellStyle name="Notas 3 4 5 6 3" xfId="33749"/>
    <cellStyle name="Notas 3 4 5 6 4" xfId="26312"/>
    <cellStyle name="Notas 3 4 5 7" xfId="6509"/>
    <cellStyle name="Notas 3 4 5 7 2" xfId="15161"/>
    <cellStyle name="Notas 3 4 5 7 2 2" xfId="35007"/>
    <cellStyle name="Notas 3 4 5 7 2 3" xfId="27547"/>
    <cellStyle name="Notas 3 4 5 7 3" xfId="32618"/>
    <cellStyle name="Notas 3 4 5 7 4" xfId="25199"/>
    <cellStyle name="Notas 3 4 5 8" xfId="7971"/>
    <cellStyle name="Notas 3 4 5 8 2" xfId="16609"/>
    <cellStyle name="Notas 3 4 5 8 2 2" xfId="35548"/>
    <cellStyle name="Notas 3 4 5 8 2 3" xfId="28082"/>
    <cellStyle name="Notas 3 4 5 8 3" xfId="33159"/>
    <cellStyle name="Notas 3 4 5 8 4" xfId="25734"/>
    <cellStyle name="Notas 3 4 5 9" xfId="30648"/>
    <cellStyle name="Notas 3 4 6" xfId="2501"/>
    <cellStyle name="Notas 3 4 6 10" xfId="23250"/>
    <cellStyle name="Notas 3 4 6 2" xfId="6864"/>
    <cellStyle name="Notas 3 4 6 2 2" xfId="15504"/>
    <cellStyle name="Notas 3 4 6 2 2 2" xfId="35155"/>
    <cellStyle name="Notas 3 4 6 2 2 3" xfId="27694"/>
    <cellStyle name="Notas 3 4 6 2 3" xfId="32767"/>
    <cellStyle name="Notas 3 4 6 2 4" xfId="25346"/>
    <cellStyle name="Notas 3 4 6 3" xfId="5828"/>
    <cellStyle name="Notas 3 4 6 3 2" xfId="14480"/>
    <cellStyle name="Notas 3 4 6 3 2 2" xfId="34762"/>
    <cellStyle name="Notas 3 4 6 3 2 3" xfId="27304"/>
    <cellStyle name="Notas 3 4 6 3 3" xfId="32370"/>
    <cellStyle name="Notas 3 4 6 3 4" xfId="24956"/>
    <cellStyle name="Notas 3 4 6 4" xfId="7349"/>
    <cellStyle name="Notas 3 4 6 4 2" xfId="15989"/>
    <cellStyle name="Notas 3 4 6 4 2 2" xfId="35328"/>
    <cellStyle name="Notas 3 4 6 4 2 3" xfId="27866"/>
    <cellStyle name="Notas 3 4 6 4 3" xfId="32942"/>
    <cellStyle name="Notas 3 4 6 4 4" xfId="25518"/>
    <cellStyle name="Notas 3 4 6 5" xfId="4757"/>
    <cellStyle name="Notas 3 4 6 5 2" xfId="13418"/>
    <cellStyle name="Notas 3 4 6 5 2 2" xfId="34342"/>
    <cellStyle name="Notas 3 4 6 5 2 3" xfId="26887"/>
    <cellStyle name="Notas 3 4 6 5 3" xfId="31953"/>
    <cellStyle name="Notas 3 4 6 5 4" xfId="24539"/>
    <cellStyle name="Notas 3 4 6 6" xfId="9172"/>
    <cellStyle name="Notas 3 4 6 6 2" xfId="17800"/>
    <cellStyle name="Notas 3 4 6 6 2 2" xfId="35804"/>
    <cellStyle name="Notas 3 4 6 6 2 3" xfId="28330"/>
    <cellStyle name="Notas 3 4 6 6 3" xfId="33414"/>
    <cellStyle name="Notas 3 4 6 6 4" xfId="25983"/>
    <cellStyle name="Notas 3 4 6 7" xfId="10423"/>
    <cellStyle name="Notas 3 4 6 7 2" xfId="19050"/>
    <cellStyle name="Notas 3 4 6 7 2 2" xfId="36108"/>
    <cellStyle name="Notas 3 4 6 7 2 3" xfId="28624"/>
    <cellStyle name="Notas 3 4 6 7 3" xfId="33715"/>
    <cellStyle name="Notas 3 4 6 7 4" xfId="26278"/>
    <cellStyle name="Notas 3 4 6 8" xfId="12538"/>
    <cellStyle name="Notas 3 4 6 8 2" xfId="21162"/>
    <cellStyle name="Notas 3 4 6 8 2 2" xfId="36493"/>
    <cellStyle name="Notas 3 4 6 8 2 3" xfId="28998"/>
    <cellStyle name="Notas 3 4 6 8 3" xfId="34104"/>
    <cellStyle name="Notas 3 4 6 8 4" xfId="26655"/>
    <cellStyle name="Notas 3 4 6 9" xfId="30649"/>
    <cellStyle name="Notas 3 4 7" xfId="2502"/>
    <cellStyle name="Notas 3 4 7 10" xfId="23251"/>
    <cellStyle name="Notas 3 4 7 2" xfId="6865"/>
    <cellStyle name="Notas 3 4 7 2 2" xfId="15505"/>
    <cellStyle name="Notas 3 4 7 2 2 2" xfId="35156"/>
    <cellStyle name="Notas 3 4 7 2 2 3" xfId="27695"/>
    <cellStyle name="Notas 3 4 7 2 3" xfId="32768"/>
    <cellStyle name="Notas 3 4 7 2 4" xfId="25347"/>
    <cellStyle name="Notas 3 4 7 3" xfId="5827"/>
    <cellStyle name="Notas 3 4 7 3 2" xfId="14479"/>
    <cellStyle name="Notas 3 4 7 3 2 2" xfId="34761"/>
    <cellStyle name="Notas 3 4 7 3 2 3" xfId="27303"/>
    <cellStyle name="Notas 3 4 7 3 3" xfId="32369"/>
    <cellStyle name="Notas 3 4 7 3 4" xfId="24955"/>
    <cellStyle name="Notas 3 4 7 4" xfId="7350"/>
    <cellStyle name="Notas 3 4 7 4 2" xfId="15990"/>
    <cellStyle name="Notas 3 4 7 4 2 2" xfId="35329"/>
    <cellStyle name="Notas 3 4 7 4 2 3" xfId="27867"/>
    <cellStyle name="Notas 3 4 7 4 3" xfId="32943"/>
    <cellStyle name="Notas 3 4 7 4 4" xfId="25519"/>
    <cellStyle name="Notas 3 4 7 5" xfId="4756"/>
    <cellStyle name="Notas 3 4 7 5 2" xfId="13417"/>
    <cellStyle name="Notas 3 4 7 5 2 2" xfId="34341"/>
    <cellStyle name="Notas 3 4 7 5 2 3" xfId="26886"/>
    <cellStyle name="Notas 3 4 7 5 3" xfId="31952"/>
    <cellStyle name="Notas 3 4 7 5 4" xfId="24538"/>
    <cellStyle name="Notas 3 4 7 6" xfId="9171"/>
    <cellStyle name="Notas 3 4 7 6 2" xfId="17799"/>
    <cellStyle name="Notas 3 4 7 6 2 2" xfId="35803"/>
    <cellStyle name="Notas 3 4 7 6 2 3" xfId="28329"/>
    <cellStyle name="Notas 3 4 7 6 3" xfId="33413"/>
    <cellStyle name="Notas 3 4 7 6 4" xfId="25982"/>
    <cellStyle name="Notas 3 4 7 7" xfId="11659"/>
    <cellStyle name="Notas 3 4 7 7 2" xfId="20284"/>
    <cellStyle name="Notas 3 4 7 7 2 2" xfId="36297"/>
    <cellStyle name="Notas 3 4 7 7 2 3" xfId="28804"/>
    <cellStyle name="Notas 3 4 7 7 3" xfId="33902"/>
    <cellStyle name="Notas 3 4 7 7 4" xfId="26460"/>
    <cellStyle name="Notas 3 4 7 8" xfId="11607"/>
    <cellStyle name="Notas 3 4 7 8 2" xfId="20232"/>
    <cellStyle name="Notas 3 4 7 8 2 2" xfId="36289"/>
    <cellStyle name="Notas 3 4 7 8 2 3" xfId="28797"/>
    <cellStyle name="Notas 3 4 7 8 3" xfId="33895"/>
    <cellStyle name="Notas 3 4 7 8 4" xfId="26453"/>
    <cellStyle name="Notas 3 4 7 9" xfId="30650"/>
    <cellStyle name="Notas 3 4 8" xfId="2503"/>
    <cellStyle name="Notas 3 4 8 10" xfId="23252"/>
    <cellStyle name="Notas 3 4 8 2" xfId="6866"/>
    <cellStyle name="Notas 3 4 8 2 2" xfId="15506"/>
    <cellStyle name="Notas 3 4 8 2 2 2" xfId="35157"/>
    <cellStyle name="Notas 3 4 8 2 2 3" xfId="27696"/>
    <cellStyle name="Notas 3 4 8 2 3" xfId="32769"/>
    <cellStyle name="Notas 3 4 8 2 4" xfId="25348"/>
    <cellStyle name="Notas 3 4 8 3" xfId="5826"/>
    <cellStyle name="Notas 3 4 8 3 2" xfId="14478"/>
    <cellStyle name="Notas 3 4 8 3 2 2" xfId="34760"/>
    <cellStyle name="Notas 3 4 8 3 2 3" xfId="27302"/>
    <cellStyle name="Notas 3 4 8 3 3" xfId="32368"/>
    <cellStyle name="Notas 3 4 8 3 4" xfId="24954"/>
    <cellStyle name="Notas 3 4 8 4" xfId="4944"/>
    <cellStyle name="Notas 3 4 8 4 2" xfId="13603"/>
    <cellStyle name="Notas 3 4 8 4 2 2" xfId="34418"/>
    <cellStyle name="Notas 3 4 8 4 2 3" xfId="26962"/>
    <cellStyle name="Notas 3 4 8 4 3" xfId="32028"/>
    <cellStyle name="Notas 3 4 8 4 4" xfId="24614"/>
    <cellStyle name="Notas 3 4 8 5" xfId="9331"/>
    <cellStyle name="Notas 3 4 8 5 2" xfId="17959"/>
    <cellStyle name="Notas 3 4 8 5 2 2" xfId="35863"/>
    <cellStyle name="Notas 3 4 8 5 2 3" xfId="28388"/>
    <cellStyle name="Notas 3 4 8 5 3" xfId="33473"/>
    <cellStyle name="Notas 3 4 8 5 4" xfId="26041"/>
    <cellStyle name="Notas 3 4 8 6" xfId="9170"/>
    <cellStyle name="Notas 3 4 8 6 2" xfId="17798"/>
    <cellStyle name="Notas 3 4 8 6 2 2" xfId="35802"/>
    <cellStyle name="Notas 3 4 8 6 2 3" xfId="28328"/>
    <cellStyle name="Notas 3 4 8 6 3" xfId="33412"/>
    <cellStyle name="Notas 3 4 8 6 4" xfId="25981"/>
    <cellStyle name="Notas 3 4 8 7" xfId="7738"/>
    <cellStyle name="Notas 3 4 8 7 2" xfId="16376"/>
    <cellStyle name="Notas 3 4 8 7 2 2" xfId="35460"/>
    <cellStyle name="Notas 3 4 8 7 2 3" xfId="27997"/>
    <cellStyle name="Notas 3 4 8 7 3" xfId="33074"/>
    <cellStyle name="Notas 3 4 8 7 4" xfId="25649"/>
    <cellStyle name="Notas 3 4 8 8" xfId="12217"/>
    <cellStyle name="Notas 3 4 8 8 2" xfId="20841"/>
    <cellStyle name="Notas 3 4 8 8 2 2" xfId="36406"/>
    <cellStyle name="Notas 3 4 8 8 2 3" xfId="28911"/>
    <cellStyle name="Notas 3 4 8 8 3" xfId="34015"/>
    <cellStyle name="Notas 3 4 8 8 4" xfId="26568"/>
    <cellStyle name="Notas 3 4 8 9" xfId="30651"/>
    <cellStyle name="Notas 3 4 9" xfId="6859"/>
    <cellStyle name="Notas 3 4 9 2" xfId="15499"/>
    <cellStyle name="Notas 3 4 9 2 2" xfId="35150"/>
    <cellStyle name="Notas 3 4 9 2 3" xfId="27689"/>
    <cellStyle name="Notas 3 4 9 3" xfId="32762"/>
    <cellStyle name="Notas 3 4 9 4" xfId="25341"/>
    <cellStyle name="Notas 3 5" xfId="2504"/>
    <cellStyle name="Notas 3 5 10" xfId="23253"/>
    <cellStyle name="Notas 3 5 2" xfId="6867"/>
    <cellStyle name="Notas 3 5 2 2" xfId="15507"/>
    <cellStyle name="Notas 3 5 2 2 2" xfId="35158"/>
    <cellStyle name="Notas 3 5 2 2 3" xfId="27697"/>
    <cellStyle name="Notas 3 5 2 3" xfId="32770"/>
    <cellStyle name="Notas 3 5 2 4" xfId="25349"/>
    <cellStyle name="Notas 3 5 3" xfId="5825"/>
    <cellStyle name="Notas 3 5 3 2" xfId="14477"/>
    <cellStyle name="Notas 3 5 3 2 2" xfId="34759"/>
    <cellStyle name="Notas 3 5 3 2 3" xfId="27301"/>
    <cellStyle name="Notas 3 5 3 3" xfId="32367"/>
    <cellStyle name="Notas 3 5 3 4" xfId="24953"/>
    <cellStyle name="Notas 3 5 4" xfId="7351"/>
    <cellStyle name="Notas 3 5 4 2" xfId="15991"/>
    <cellStyle name="Notas 3 5 4 2 2" xfId="35330"/>
    <cellStyle name="Notas 3 5 4 2 3" xfId="27868"/>
    <cellStyle name="Notas 3 5 4 3" xfId="32944"/>
    <cellStyle name="Notas 3 5 4 4" xfId="25520"/>
    <cellStyle name="Notas 3 5 5" xfId="8199"/>
    <cellStyle name="Notas 3 5 5 2" xfId="16837"/>
    <cellStyle name="Notas 3 5 5 2 2" xfId="35638"/>
    <cellStyle name="Notas 3 5 5 2 3" xfId="28171"/>
    <cellStyle name="Notas 3 5 5 3" xfId="33249"/>
    <cellStyle name="Notas 3 5 5 4" xfId="25823"/>
    <cellStyle name="Notas 3 5 6" xfId="9169"/>
    <cellStyle name="Notas 3 5 6 2" xfId="17797"/>
    <cellStyle name="Notas 3 5 6 2 2" xfId="35801"/>
    <cellStyle name="Notas 3 5 6 2 3" xfId="28327"/>
    <cellStyle name="Notas 3 5 6 3" xfId="33411"/>
    <cellStyle name="Notas 3 5 6 4" xfId="25980"/>
    <cellStyle name="Notas 3 5 7" xfId="11663"/>
    <cellStyle name="Notas 3 5 7 2" xfId="20288"/>
    <cellStyle name="Notas 3 5 7 2 2" xfId="36300"/>
    <cellStyle name="Notas 3 5 7 2 3" xfId="28807"/>
    <cellStyle name="Notas 3 5 7 3" xfId="33905"/>
    <cellStyle name="Notas 3 5 7 4" xfId="26463"/>
    <cellStyle name="Notas 3 5 8" xfId="12218"/>
    <cellStyle name="Notas 3 5 8 2" xfId="20842"/>
    <cellStyle name="Notas 3 5 8 2 2" xfId="36407"/>
    <cellStyle name="Notas 3 5 8 2 3" xfId="28912"/>
    <cellStyle name="Notas 3 5 8 3" xfId="34016"/>
    <cellStyle name="Notas 3 5 8 4" xfId="26569"/>
    <cellStyle name="Notas 3 5 9" xfId="30652"/>
    <cellStyle name="Notas 3 6" xfId="2505"/>
    <cellStyle name="Notas 3 6 10" xfId="23254"/>
    <cellStyle name="Notas 3 6 2" xfId="6868"/>
    <cellStyle name="Notas 3 6 2 2" xfId="15508"/>
    <cellStyle name="Notas 3 6 2 2 2" xfId="35159"/>
    <cellStyle name="Notas 3 6 2 2 3" xfId="27698"/>
    <cellStyle name="Notas 3 6 2 3" xfId="32771"/>
    <cellStyle name="Notas 3 6 2 4" xfId="25350"/>
    <cellStyle name="Notas 3 6 3" xfId="5824"/>
    <cellStyle name="Notas 3 6 3 2" xfId="14476"/>
    <cellStyle name="Notas 3 6 3 2 2" xfId="34758"/>
    <cellStyle name="Notas 3 6 3 2 3" xfId="27300"/>
    <cellStyle name="Notas 3 6 3 3" xfId="32366"/>
    <cellStyle name="Notas 3 6 3 4" xfId="24952"/>
    <cellStyle name="Notas 3 6 4" xfId="7352"/>
    <cellStyle name="Notas 3 6 4 2" xfId="15992"/>
    <cellStyle name="Notas 3 6 4 2 2" xfId="35331"/>
    <cellStyle name="Notas 3 6 4 2 3" xfId="27869"/>
    <cellStyle name="Notas 3 6 4 3" xfId="32945"/>
    <cellStyle name="Notas 3 6 4 4" xfId="25521"/>
    <cellStyle name="Notas 3 6 5" xfId="4755"/>
    <cellStyle name="Notas 3 6 5 2" xfId="13416"/>
    <cellStyle name="Notas 3 6 5 2 2" xfId="34340"/>
    <cellStyle name="Notas 3 6 5 2 3" xfId="26885"/>
    <cellStyle name="Notas 3 6 5 3" xfId="31951"/>
    <cellStyle name="Notas 3 6 5 4" xfId="24537"/>
    <cellStyle name="Notas 3 6 6" xfId="7873"/>
    <cellStyle name="Notas 3 6 6 2" xfId="16511"/>
    <cellStyle name="Notas 3 6 6 2 2" xfId="35506"/>
    <cellStyle name="Notas 3 6 6 2 3" xfId="28040"/>
    <cellStyle name="Notas 3 6 6 3" xfId="33117"/>
    <cellStyle name="Notas 3 6 6 4" xfId="25692"/>
    <cellStyle name="Notas 3 6 7" xfId="11664"/>
    <cellStyle name="Notas 3 6 7 2" xfId="20289"/>
    <cellStyle name="Notas 3 6 7 2 2" xfId="36301"/>
    <cellStyle name="Notas 3 6 7 2 3" xfId="28808"/>
    <cellStyle name="Notas 3 6 7 3" xfId="33906"/>
    <cellStyle name="Notas 3 6 7 4" xfId="26464"/>
    <cellStyle name="Notas 3 6 8" xfId="11606"/>
    <cellStyle name="Notas 3 6 8 2" xfId="20231"/>
    <cellStyle name="Notas 3 6 8 2 2" xfId="36288"/>
    <cellStyle name="Notas 3 6 8 2 3" xfId="28796"/>
    <cellStyle name="Notas 3 6 8 3" xfId="33894"/>
    <cellStyle name="Notas 3 6 8 4" xfId="26452"/>
    <cellStyle name="Notas 3 6 9" xfId="30653"/>
    <cellStyle name="Notas 3 7" xfId="2506"/>
    <cellStyle name="Notas 3 7 10" xfId="23255"/>
    <cellStyle name="Notas 3 7 2" xfId="6869"/>
    <cellStyle name="Notas 3 7 2 2" xfId="15509"/>
    <cellStyle name="Notas 3 7 2 2 2" xfId="35160"/>
    <cellStyle name="Notas 3 7 2 2 3" xfId="27699"/>
    <cellStyle name="Notas 3 7 2 3" xfId="32772"/>
    <cellStyle name="Notas 3 7 2 4" xfId="25351"/>
    <cellStyle name="Notas 3 7 3" xfId="4562"/>
    <cellStyle name="Notas 3 7 3 2" xfId="13223"/>
    <cellStyle name="Notas 3 7 3 2 2" xfId="34233"/>
    <cellStyle name="Notas 3 7 3 2 3" xfId="26779"/>
    <cellStyle name="Notas 3 7 3 3" xfId="31844"/>
    <cellStyle name="Notas 3 7 3 4" xfId="24431"/>
    <cellStyle name="Notas 3 7 4" xfId="4945"/>
    <cellStyle name="Notas 3 7 4 2" xfId="13604"/>
    <cellStyle name="Notas 3 7 4 2 2" xfId="34419"/>
    <cellStyle name="Notas 3 7 4 2 3" xfId="26963"/>
    <cellStyle name="Notas 3 7 4 3" xfId="32029"/>
    <cellStyle name="Notas 3 7 4 4" xfId="24615"/>
    <cellStyle name="Notas 3 7 5" xfId="7818"/>
    <cellStyle name="Notas 3 7 5 2" xfId="16456"/>
    <cellStyle name="Notas 3 7 5 2 2" xfId="35484"/>
    <cellStyle name="Notas 3 7 5 2 3" xfId="28019"/>
    <cellStyle name="Notas 3 7 5 3" xfId="33096"/>
    <cellStyle name="Notas 3 7 5 4" xfId="25671"/>
    <cellStyle name="Notas 3 7 6" xfId="9168"/>
    <cellStyle name="Notas 3 7 6 2" xfId="17796"/>
    <cellStyle name="Notas 3 7 6 2 2" xfId="35800"/>
    <cellStyle name="Notas 3 7 6 2 3" xfId="28326"/>
    <cellStyle name="Notas 3 7 6 3" xfId="33410"/>
    <cellStyle name="Notas 3 7 6 4" xfId="25979"/>
    <cellStyle name="Notas 3 7 7" xfId="9046"/>
    <cellStyle name="Notas 3 7 7 2" xfId="17674"/>
    <cellStyle name="Notas 3 7 7 2 2" xfId="35765"/>
    <cellStyle name="Notas 3 7 7 2 3" xfId="28293"/>
    <cellStyle name="Notas 3 7 7 3" xfId="33375"/>
    <cellStyle name="Notas 3 7 7 4" xfId="25946"/>
    <cellStyle name="Notas 3 7 8" xfId="12219"/>
    <cellStyle name="Notas 3 7 8 2" xfId="20843"/>
    <cellStyle name="Notas 3 7 8 2 2" xfId="36408"/>
    <cellStyle name="Notas 3 7 8 2 3" xfId="28913"/>
    <cellStyle name="Notas 3 7 8 3" xfId="34017"/>
    <cellStyle name="Notas 3 7 8 4" xfId="26570"/>
    <cellStyle name="Notas 3 7 9" xfId="30654"/>
    <cellStyle name="Notas 3 8" xfId="2507"/>
    <cellStyle name="Notas 3 8 10" xfId="23256"/>
    <cellStyle name="Notas 3 8 2" xfId="6870"/>
    <cellStyle name="Notas 3 8 2 2" xfId="15510"/>
    <cellStyle name="Notas 3 8 2 2 2" xfId="35161"/>
    <cellStyle name="Notas 3 8 2 2 3" xfId="27700"/>
    <cellStyle name="Notas 3 8 2 3" xfId="32773"/>
    <cellStyle name="Notas 3 8 2 4" xfId="25352"/>
    <cellStyle name="Notas 3 8 3" xfId="4561"/>
    <cellStyle name="Notas 3 8 3 2" xfId="13222"/>
    <cellStyle name="Notas 3 8 3 2 2" xfId="34232"/>
    <cellStyle name="Notas 3 8 3 2 3" xfId="26778"/>
    <cellStyle name="Notas 3 8 3 3" xfId="31843"/>
    <cellStyle name="Notas 3 8 3 4" xfId="24430"/>
    <cellStyle name="Notas 3 8 4" xfId="7353"/>
    <cellStyle name="Notas 3 8 4 2" xfId="15993"/>
    <cellStyle name="Notas 3 8 4 2 2" xfId="35332"/>
    <cellStyle name="Notas 3 8 4 2 3" xfId="27870"/>
    <cellStyle name="Notas 3 8 4 3" xfId="32946"/>
    <cellStyle name="Notas 3 8 4 4" xfId="25522"/>
    <cellStyle name="Notas 3 8 5" xfId="4754"/>
    <cellStyle name="Notas 3 8 5 2" xfId="13415"/>
    <cellStyle name="Notas 3 8 5 2 2" xfId="34339"/>
    <cellStyle name="Notas 3 8 5 2 3" xfId="26884"/>
    <cellStyle name="Notas 3 8 5 3" xfId="31950"/>
    <cellStyle name="Notas 3 8 5 4" xfId="24536"/>
    <cellStyle name="Notas 3 8 6" xfId="9932"/>
    <cellStyle name="Notas 3 8 6 2" xfId="18559"/>
    <cellStyle name="Notas 3 8 6 2 2" xfId="35994"/>
    <cellStyle name="Notas 3 8 6 2 3" xfId="28511"/>
    <cellStyle name="Notas 3 8 6 3" xfId="33601"/>
    <cellStyle name="Notas 3 8 6 4" xfId="26165"/>
    <cellStyle name="Notas 3 8 7" xfId="11665"/>
    <cellStyle name="Notas 3 8 7 2" xfId="20290"/>
    <cellStyle name="Notas 3 8 7 2 2" xfId="36302"/>
    <cellStyle name="Notas 3 8 7 2 3" xfId="28809"/>
    <cellStyle name="Notas 3 8 7 3" xfId="33907"/>
    <cellStyle name="Notas 3 8 7 4" xfId="26465"/>
    <cellStyle name="Notas 3 8 8" xfId="12220"/>
    <cellStyle name="Notas 3 8 8 2" xfId="20844"/>
    <cellStyle name="Notas 3 8 8 2 2" xfId="36409"/>
    <cellStyle name="Notas 3 8 8 2 3" xfId="28914"/>
    <cellStyle name="Notas 3 8 8 3" xfId="34018"/>
    <cellStyle name="Notas 3 8 8 4" xfId="26571"/>
    <cellStyle name="Notas 3 8 9" xfId="30655"/>
    <cellStyle name="Notas 3 9" xfId="2508"/>
    <cellStyle name="Notas 3 9 10" xfId="23257"/>
    <cellStyle name="Notas 3 9 2" xfId="6871"/>
    <cellStyle name="Notas 3 9 2 2" xfId="15511"/>
    <cellStyle name="Notas 3 9 2 2 2" xfId="35162"/>
    <cellStyle name="Notas 3 9 2 2 3" xfId="27701"/>
    <cellStyle name="Notas 3 9 2 3" xfId="32774"/>
    <cellStyle name="Notas 3 9 2 4" xfId="25353"/>
    <cellStyle name="Notas 3 9 3" xfId="4560"/>
    <cellStyle name="Notas 3 9 3 2" xfId="13221"/>
    <cellStyle name="Notas 3 9 3 2 2" xfId="34231"/>
    <cellStyle name="Notas 3 9 3 2 3" xfId="26777"/>
    <cellStyle name="Notas 3 9 3 3" xfId="31842"/>
    <cellStyle name="Notas 3 9 3 4" xfId="24429"/>
    <cellStyle name="Notas 3 9 4" xfId="7354"/>
    <cellStyle name="Notas 3 9 4 2" xfId="15994"/>
    <cellStyle name="Notas 3 9 4 2 2" xfId="35333"/>
    <cellStyle name="Notas 3 9 4 2 3" xfId="27871"/>
    <cellStyle name="Notas 3 9 4 3" xfId="32947"/>
    <cellStyle name="Notas 3 9 4 4" xfId="25523"/>
    <cellStyle name="Notas 3 9 5" xfId="8198"/>
    <cellStyle name="Notas 3 9 5 2" xfId="16836"/>
    <cellStyle name="Notas 3 9 5 2 2" xfId="35637"/>
    <cellStyle name="Notas 3 9 5 2 3" xfId="28170"/>
    <cellStyle name="Notas 3 9 5 3" xfId="33248"/>
    <cellStyle name="Notas 3 9 5 4" xfId="25822"/>
    <cellStyle name="Notas 3 9 6" xfId="9933"/>
    <cellStyle name="Notas 3 9 6 2" xfId="18560"/>
    <cellStyle name="Notas 3 9 6 2 2" xfId="35995"/>
    <cellStyle name="Notas 3 9 6 2 3" xfId="28512"/>
    <cellStyle name="Notas 3 9 6 3" xfId="33602"/>
    <cellStyle name="Notas 3 9 6 4" xfId="26166"/>
    <cellStyle name="Notas 3 9 7" xfId="7754"/>
    <cellStyle name="Notas 3 9 7 2" xfId="16392"/>
    <cellStyle name="Notas 3 9 7 2 2" xfId="35465"/>
    <cellStyle name="Notas 3 9 7 2 3" xfId="28001"/>
    <cellStyle name="Notas 3 9 7 3" xfId="33078"/>
    <cellStyle name="Notas 3 9 7 4" xfId="25653"/>
    <cellStyle name="Notas 3 9 8" xfId="9048"/>
    <cellStyle name="Notas 3 9 8 2" xfId="17676"/>
    <cellStyle name="Notas 3 9 8 2 2" xfId="35766"/>
    <cellStyle name="Notas 3 9 8 2 3" xfId="28294"/>
    <cellStyle name="Notas 3 9 8 3" xfId="33376"/>
    <cellStyle name="Notas 3 9 8 4" xfId="25947"/>
    <cellStyle name="Notas 3 9 9" xfId="30656"/>
    <cellStyle name="Notas 4" xfId="584"/>
    <cellStyle name="Notas 4 10" xfId="2509"/>
    <cellStyle name="Notas 4 10 10" xfId="23258"/>
    <cellStyle name="Notas 4 10 2" xfId="6872"/>
    <cellStyle name="Notas 4 10 2 2" xfId="15512"/>
    <cellStyle name="Notas 4 10 2 2 2" xfId="35163"/>
    <cellStyle name="Notas 4 10 2 2 3" xfId="27702"/>
    <cellStyle name="Notas 4 10 2 3" xfId="32775"/>
    <cellStyle name="Notas 4 10 2 4" xfId="25354"/>
    <cellStyle name="Notas 4 10 3" xfId="4559"/>
    <cellStyle name="Notas 4 10 3 2" xfId="13220"/>
    <cellStyle name="Notas 4 10 3 2 2" xfId="34230"/>
    <cellStyle name="Notas 4 10 3 2 3" xfId="26776"/>
    <cellStyle name="Notas 4 10 3 3" xfId="31841"/>
    <cellStyle name="Notas 4 10 3 4" xfId="24428"/>
    <cellStyle name="Notas 4 10 4" xfId="4946"/>
    <cellStyle name="Notas 4 10 4 2" xfId="13605"/>
    <cellStyle name="Notas 4 10 4 2 2" xfId="34420"/>
    <cellStyle name="Notas 4 10 4 2 3" xfId="26964"/>
    <cellStyle name="Notas 4 10 4 3" xfId="32030"/>
    <cellStyle name="Notas 4 10 4 4" xfId="24616"/>
    <cellStyle name="Notas 4 10 5" xfId="9332"/>
    <cellStyle name="Notas 4 10 5 2" xfId="17960"/>
    <cellStyle name="Notas 4 10 5 2 2" xfId="35864"/>
    <cellStyle name="Notas 4 10 5 2 3" xfId="28389"/>
    <cellStyle name="Notas 4 10 5 3" xfId="33474"/>
    <cellStyle name="Notas 4 10 5 4" xfId="26042"/>
    <cellStyle name="Notas 4 10 6" xfId="9167"/>
    <cellStyle name="Notas 4 10 6 2" xfId="17795"/>
    <cellStyle name="Notas 4 10 6 2 2" xfId="35799"/>
    <cellStyle name="Notas 4 10 6 2 3" xfId="28325"/>
    <cellStyle name="Notas 4 10 6 3" xfId="33409"/>
    <cellStyle name="Notas 4 10 6 4" xfId="25978"/>
    <cellStyle name="Notas 4 10 7" xfId="9288"/>
    <cellStyle name="Notas 4 10 7 2" xfId="17916"/>
    <cellStyle name="Notas 4 10 7 2 2" xfId="35822"/>
    <cellStyle name="Notas 4 10 7 2 3" xfId="28347"/>
    <cellStyle name="Notas 4 10 7 3" xfId="33432"/>
    <cellStyle name="Notas 4 10 7 4" xfId="26000"/>
    <cellStyle name="Notas 4 10 8" xfId="12221"/>
    <cellStyle name="Notas 4 10 8 2" xfId="20845"/>
    <cellStyle name="Notas 4 10 8 2 2" xfId="36410"/>
    <cellStyle name="Notas 4 10 8 2 3" xfId="28915"/>
    <cellStyle name="Notas 4 10 8 3" xfId="34019"/>
    <cellStyle name="Notas 4 10 8 4" xfId="26572"/>
    <cellStyle name="Notas 4 10 9" xfId="30657"/>
    <cellStyle name="Notas 4 11" xfId="2510"/>
    <cellStyle name="Notas 4 11 10" xfId="23259"/>
    <cellStyle name="Notas 4 11 2" xfId="6873"/>
    <cellStyle name="Notas 4 11 2 2" xfId="15513"/>
    <cellStyle name="Notas 4 11 2 2 2" xfId="35164"/>
    <cellStyle name="Notas 4 11 2 2 3" xfId="27703"/>
    <cellStyle name="Notas 4 11 2 3" xfId="32776"/>
    <cellStyle name="Notas 4 11 2 4" xfId="25355"/>
    <cellStyle name="Notas 4 11 3" xfId="5823"/>
    <cellStyle name="Notas 4 11 3 2" xfId="14475"/>
    <cellStyle name="Notas 4 11 3 2 2" xfId="34757"/>
    <cellStyle name="Notas 4 11 3 2 3" xfId="27299"/>
    <cellStyle name="Notas 4 11 3 3" xfId="32365"/>
    <cellStyle name="Notas 4 11 3 4" xfId="24951"/>
    <cellStyle name="Notas 4 11 4" xfId="7355"/>
    <cellStyle name="Notas 4 11 4 2" xfId="15995"/>
    <cellStyle name="Notas 4 11 4 2 2" xfId="35334"/>
    <cellStyle name="Notas 4 11 4 2 3" xfId="27872"/>
    <cellStyle name="Notas 4 11 4 3" xfId="32948"/>
    <cellStyle name="Notas 4 11 4 4" xfId="25524"/>
    <cellStyle name="Notas 4 11 5" xfId="4753"/>
    <cellStyle name="Notas 4 11 5 2" xfId="13414"/>
    <cellStyle name="Notas 4 11 5 2 2" xfId="34338"/>
    <cellStyle name="Notas 4 11 5 2 3" xfId="26883"/>
    <cellStyle name="Notas 4 11 5 3" xfId="31949"/>
    <cellStyle name="Notas 4 11 5 4" xfId="24535"/>
    <cellStyle name="Notas 4 11 6" xfId="9934"/>
    <cellStyle name="Notas 4 11 6 2" xfId="18561"/>
    <cellStyle name="Notas 4 11 6 2 2" xfId="35996"/>
    <cellStyle name="Notas 4 11 6 2 3" xfId="28513"/>
    <cellStyle name="Notas 4 11 6 3" xfId="33603"/>
    <cellStyle name="Notas 4 11 6 4" xfId="26167"/>
    <cellStyle name="Notas 4 11 7" xfId="11666"/>
    <cellStyle name="Notas 4 11 7 2" xfId="20291"/>
    <cellStyle name="Notas 4 11 7 2 2" xfId="36303"/>
    <cellStyle name="Notas 4 11 7 2 3" xfId="28810"/>
    <cellStyle name="Notas 4 11 7 3" xfId="33908"/>
    <cellStyle name="Notas 4 11 7 4" xfId="26466"/>
    <cellStyle name="Notas 4 11 8" xfId="12222"/>
    <cellStyle name="Notas 4 11 8 2" xfId="20846"/>
    <cellStyle name="Notas 4 11 8 2 2" xfId="36411"/>
    <cellStyle name="Notas 4 11 8 2 3" xfId="28916"/>
    <cellStyle name="Notas 4 11 8 3" xfId="34020"/>
    <cellStyle name="Notas 4 11 8 4" xfId="26573"/>
    <cellStyle name="Notas 4 11 9" xfId="30658"/>
    <cellStyle name="Notas 4 12" xfId="2511"/>
    <cellStyle name="Notas 4 12 10" xfId="23260"/>
    <cellStyle name="Notas 4 12 2" xfId="6874"/>
    <cellStyle name="Notas 4 12 2 2" xfId="15514"/>
    <cellStyle name="Notas 4 12 2 2 2" xfId="35165"/>
    <cellStyle name="Notas 4 12 2 2 3" xfId="27704"/>
    <cellStyle name="Notas 4 12 2 3" xfId="32777"/>
    <cellStyle name="Notas 4 12 2 4" xfId="25356"/>
    <cellStyle name="Notas 4 12 3" xfId="5822"/>
    <cellStyle name="Notas 4 12 3 2" xfId="14474"/>
    <cellStyle name="Notas 4 12 3 2 2" xfId="34756"/>
    <cellStyle name="Notas 4 12 3 2 3" xfId="27298"/>
    <cellStyle name="Notas 4 12 3 3" xfId="32364"/>
    <cellStyle name="Notas 4 12 3 4" xfId="24950"/>
    <cellStyle name="Notas 4 12 4" xfId="5371"/>
    <cellStyle name="Notas 4 12 4 2" xfId="14030"/>
    <cellStyle name="Notas 4 12 4 2 2" xfId="34586"/>
    <cellStyle name="Notas 4 12 4 2 3" xfId="27129"/>
    <cellStyle name="Notas 4 12 4 3" xfId="32195"/>
    <cellStyle name="Notas 4 12 4 4" xfId="24781"/>
    <cellStyle name="Notas 4 12 5" xfId="4752"/>
    <cellStyle name="Notas 4 12 5 2" xfId="13413"/>
    <cellStyle name="Notas 4 12 5 2 2" xfId="34337"/>
    <cellStyle name="Notas 4 12 5 2 3" xfId="26882"/>
    <cellStyle name="Notas 4 12 5 3" xfId="31948"/>
    <cellStyle name="Notas 4 12 5 4" xfId="24534"/>
    <cellStyle name="Notas 4 12 6" xfId="10598"/>
    <cellStyle name="Notas 4 12 6 2" xfId="19225"/>
    <cellStyle name="Notas 4 12 6 2 2" xfId="36143"/>
    <cellStyle name="Notas 4 12 6 2 3" xfId="28659"/>
    <cellStyle name="Notas 4 12 6 3" xfId="33750"/>
    <cellStyle name="Notas 4 12 6 4" xfId="26313"/>
    <cellStyle name="Notas 4 12 7" xfId="8862"/>
    <cellStyle name="Notas 4 12 7 2" xfId="17490"/>
    <cellStyle name="Notas 4 12 7 2 2" xfId="35739"/>
    <cellStyle name="Notas 4 12 7 2 3" xfId="28268"/>
    <cellStyle name="Notas 4 12 7 3" xfId="33350"/>
    <cellStyle name="Notas 4 12 7 4" xfId="25921"/>
    <cellStyle name="Notas 4 12 8" xfId="11605"/>
    <cellStyle name="Notas 4 12 8 2" xfId="20230"/>
    <cellStyle name="Notas 4 12 8 2 2" xfId="36287"/>
    <cellStyle name="Notas 4 12 8 2 3" xfId="28795"/>
    <cellStyle name="Notas 4 12 8 3" xfId="33893"/>
    <cellStyle name="Notas 4 12 8 4" xfId="26451"/>
    <cellStyle name="Notas 4 12 9" xfId="30659"/>
    <cellStyle name="Notas 4 13" xfId="2512"/>
    <cellStyle name="Notas 4 13 10" xfId="23261"/>
    <cellStyle name="Notas 4 13 2" xfId="6875"/>
    <cellStyle name="Notas 4 13 2 2" xfId="15515"/>
    <cellStyle name="Notas 4 13 2 2 2" xfId="35166"/>
    <cellStyle name="Notas 4 13 2 2 3" xfId="27705"/>
    <cellStyle name="Notas 4 13 2 3" xfId="32778"/>
    <cellStyle name="Notas 4 13 2 4" xfId="25357"/>
    <cellStyle name="Notas 4 13 3" xfId="4558"/>
    <cellStyle name="Notas 4 13 3 2" xfId="13219"/>
    <cellStyle name="Notas 4 13 3 2 2" xfId="34229"/>
    <cellStyle name="Notas 4 13 3 2 3" xfId="26775"/>
    <cellStyle name="Notas 4 13 3 3" xfId="31840"/>
    <cellStyle name="Notas 4 13 3 4" xfId="24427"/>
    <cellStyle name="Notas 4 13 4" xfId="8287"/>
    <cellStyle name="Notas 4 13 4 2" xfId="16925"/>
    <cellStyle name="Notas 4 13 4 2 2" xfId="35686"/>
    <cellStyle name="Notas 4 13 4 2 3" xfId="28218"/>
    <cellStyle name="Notas 4 13 4 3" xfId="33296"/>
    <cellStyle name="Notas 4 13 4 4" xfId="25870"/>
    <cellStyle name="Notas 4 13 5" xfId="9333"/>
    <cellStyle name="Notas 4 13 5 2" xfId="17961"/>
    <cellStyle name="Notas 4 13 5 2 2" xfId="35865"/>
    <cellStyle name="Notas 4 13 5 2 3" xfId="28390"/>
    <cellStyle name="Notas 4 13 5 3" xfId="33475"/>
    <cellStyle name="Notas 4 13 5 4" xfId="26043"/>
    <cellStyle name="Notas 4 13 6" xfId="8971"/>
    <cellStyle name="Notas 4 13 6 2" xfId="17599"/>
    <cellStyle name="Notas 4 13 6 2 2" xfId="35750"/>
    <cellStyle name="Notas 4 13 6 2 3" xfId="28278"/>
    <cellStyle name="Notas 4 13 6 3" xfId="33360"/>
    <cellStyle name="Notas 4 13 6 4" xfId="25931"/>
    <cellStyle name="Notas 4 13 7" xfId="5197"/>
    <cellStyle name="Notas 4 13 7 2" xfId="13856"/>
    <cellStyle name="Notas 4 13 7 2 2" xfId="34506"/>
    <cellStyle name="Notas 4 13 7 2 3" xfId="27049"/>
    <cellStyle name="Notas 4 13 7 3" xfId="32115"/>
    <cellStyle name="Notas 4 13 7 4" xfId="24701"/>
    <cellStyle name="Notas 4 13 8" xfId="11515"/>
    <cellStyle name="Notas 4 13 8 2" xfId="20140"/>
    <cellStyle name="Notas 4 13 8 2 2" xfId="36258"/>
    <cellStyle name="Notas 4 13 8 2 3" xfId="28768"/>
    <cellStyle name="Notas 4 13 8 3" xfId="33866"/>
    <cellStyle name="Notas 4 13 8 4" xfId="26424"/>
    <cellStyle name="Notas 4 13 9" xfId="30660"/>
    <cellStyle name="Notas 4 14" xfId="2513"/>
    <cellStyle name="Notas 4 14 10" xfId="23262"/>
    <cellStyle name="Notas 4 14 2" xfId="6876"/>
    <cellStyle name="Notas 4 14 2 2" xfId="15516"/>
    <cellStyle name="Notas 4 14 2 2 2" xfId="35167"/>
    <cellStyle name="Notas 4 14 2 2 3" xfId="27706"/>
    <cellStyle name="Notas 4 14 2 3" xfId="32779"/>
    <cellStyle name="Notas 4 14 2 4" xfId="25358"/>
    <cellStyle name="Notas 4 14 3" xfId="5821"/>
    <cellStyle name="Notas 4 14 3 2" xfId="14473"/>
    <cellStyle name="Notas 4 14 3 2 2" xfId="34755"/>
    <cellStyle name="Notas 4 14 3 2 3" xfId="27297"/>
    <cellStyle name="Notas 4 14 3 3" xfId="32363"/>
    <cellStyle name="Notas 4 14 3 4" xfId="24949"/>
    <cellStyle name="Notas 4 14 4" xfId="8288"/>
    <cellStyle name="Notas 4 14 4 2" xfId="16926"/>
    <cellStyle name="Notas 4 14 4 2 2" xfId="35687"/>
    <cellStyle name="Notas 4 14 4 2 3" xfId="28219"/>
    <cellStyle name="Notas 4 14 4 3" xfId="33297"/>
    <cellStyle name="Notas 4 14 4 4" xfId="25871"/>
    <cellStyle name="Notas 4 14 5" xfId="5327"/>
    <cellStyle name="Notas 4 14 5 2" xfId="13986"/>
    <cellStyle name="Notas 4 14 5 2 2" xfId="34564"/>
    <cellStyle name="Notas 4 14 5 2 3" xfId="27107"/>
    <cellStyle name="Notas 4 14 5 3" xfId="32173"/>
    <cellStyle name="Notas 4 14 5 4" xfId="24759"/>
    <cellStyle name="Notas 4 14 6" xfId="10599"/>
    <cellStyle name="Notas 4 14 6 2" xfId="19226"/>
    <cellStyle name="Notas 4 14 6 2 2" xfId="36144"/>
    <cellStyle name="Notas 4 14 6 2 3" xfId="28660"/>
    <cellStyle name="Notas 4 14 6 3" xfId="33751"/>
    <cellStyle name="Notas 4 14 6 4" xfId="26314"/>
    <cellStyle name="Notas 4 14 7" xfId="9287"/>
    <cellStyle name="Notas 4 14 7 2" xfId="17915"/>
    <cellStyle name="Notas 4 14 7 2 2" xfId="35821"/>
    <cellStyle name="Notas 4 14 7 2 3" xfId="28346"/>
    <cellStyle name="Notas 4 14 7 3" xfId="33431"/>
    <cellStyle name="Notas 4 14 7 4" xfId="25999"/>
    <cellStyle name="Notas 4 14 8" xfId="12539"/>
    <cellStyle name="Notas 4 14 8 2" xfId="21163"/>
    <cellStyle name="Notas 4 14 8 2 2" xfId="36494"/>
    <cellStyle name="Notas 4 14 8 2 3" xfId="28999"/>
    <cellStyle name="Notas 4 14 8 3" xfId="34105"/>
    <cellStyle name="Notas 4 14 8 4" xfId="26656"/>
    <cellStyle name="Notas 4 14 9" xfId="30661"/>
    <cellStyle name="Notas 4 15" xfId="2514"/>
    <cellStyle name="Notas 4 15 10" xfId="23263"/>
    <cellStyle name="Notas 4 15 2" xfId="6877"/>
    <cellStyle name="Notas 4 15 2 2" xfId="15517"/>
    <cellStyle name="Notas 4 15 2 2 2" xfId="35168"/>
    <cellStyle name="Notas 4 15 2 2 3" xfId="27707"/>
    <cellStyle name="Notas 4 15 2 3" xfId="32780"/>
    <cellStyle name="Notas 4 15 2 4" xfId="25359"/>
    <cellStyle name="Notas 4 15 3" xfId="5820"/>
    <cellStyle name="Notas 4 15 3 2" xfId="14472"/>
    <cellStyle name="Notas 4 15 3 2 2" xfId="34754"/>
    <cellStyle name="Notas 4 15 3 2 3" xfId="27296"/>
    <cellStyle name="Notas 4 15 3 3" xfId="32362"/>
    <cellStyle name="Notas 4 15 3 4" xfId="24948"/>
    <cellStyle name="Notas 4 15 4" xfId="7356"/>
    <cellStyle name="Notas 4 15 4 2" xfId="15996"/>
    <cellStyle name="Notas 4 15 4 2 2" xfId="35335"/>
    <cellStyle name="Notas 4 15 4 2 3" xfId="27873"/>
    <cellStyle name="Notas 4 15 4 3" xfId="32949"/>
    <cellStyle name="Notas 4 15 4 4" xfId="25525"/>
    <cellStyle name="Notas 4 15 5" xfId="7817"/>
    <cellStyle name="Notas 4 15 5 2" xfId="16455"/>
    <cellStyle name="Notas 4 15 5 2 2" xfId="35483"/>
    <cellStyle name="Notas 4 15 5 2 3" xfId="28018"/>
    <cellStyle name="Notas 4 15 5 3" xfId="33095"/>
    <cellStyle name="Notas 4 15 5 4" xfId="25670"/>
    <cellStyle name="Notas 4 15 6" xfId="9935"/>
    <cellStyle name="Notas 4 15 6 2" xfId="18562"/>
    <cellStyle name="Notas 4 15 6 2 2" xfId="35997"/>
    <cellStyle name="Notas 4 15 6 2 3" xfId="28514"/>
    <cellStyle name="Notas 4 15 6 3" xfId="33604"/>
    <cellStyle name="Notas 4 15 6 4" xfId="26168"/>
    <cellStyle name="Notas 4 15 7" xfId="11667"/>
    <cellStyle name="Notas 4 15 7 2" xfId="20292"/>
    <cellStyle name="Notas 4 15 7 2 2" xfId="36304"/>
    <cellStyle name="Notas 4 15 7 2 3" xfId="28811"/>
    <cellStyle name="Notas 4 15 7 3" xfId="33909"/>
    <cellStyle name="Notas 4 15 7 4" xfId="26467"/>
    <cellStyle name="Notas 4 15 8" xfId="12540"/>
    <cellStyle name="Notas 4 15 8 2" xfId="21164"/>
    <cellStyle name="Notas 4 15 8 2 2" xfId="36495"/>
    <cellStyle name="Notas 4 15 8 2 3" xfId="29000"/>
    <cellStyle name="Notas 4 15 8 3" xfId="34106"/>
    <cellStyle name="Notas 4 15 8 4" xfId="26657"/>
    <cellStyle name="Notas 4 15 9" xfId="30662"/>
    <cellStyle name="Notas 4 16" xfId="2515"/>
    <cellStyle name="Notas 4 16 10" xfId="23264"/>
    <cellStyle name="Notas 4 16 2" xfId="6878"/>
    <cellStyle name="Notas 4 16 2 2" xfId="15518"/>
    <cellStyle name="Notas 4 16 2 2 2" xfId="35169"/>
    <cellStyle name="Notas 4 16 2 2 3" xfId="27708"/>
    <cellStyle name="Notas 4 16 2 3" xfId="32781"/>
    <cellStyle name="Notas 4 16 2 4" xfId="25360"/>
    <cellStyle name="Notas 4 16 3" xfId="4557"/>
    <cellStyle name="Notas 4 16 3 2" xfId="13218"/>
    <cellStyle name="Notas 4 16 3 2 2" xfId="34228"/>
    <cellStyle name="Notas 4 16 3 2 3" xfId="26774"/>
    <cellStyle name="Notas 4 16 3 3" xfId="31839"/>
    <cellStyle name="Notas 4 16 3 4" xfId="24426"/>
    <cellStyle name="Notas 4 16 4" xfId="4947"/>
    <cellStyle name="Notas 4 16 4 2" xfId="13606"/>
    <cellStyle name="Notas 4 16 4 2 2" xfId="34421"/>
    <cellStyle name="Notas 4 16 4 2 3" xfId="26965"/>
    <cellStyle name="Notas 4 16 4 3" xfId="32031"/>
    <cellStyle name="Notas 4 16 4 4" xfId="24617"/>
    <cellStyle name="Notas 4 16 5" xfId="9334"/>
    <cellStyle name="Notas 4 16 5 2" xfId="17962"/>
    <cellStyle name="Notas 4 16 5 2 2" xfId="35866"/>
    <cellStyle name="Notas 4 16 5 2 3" xfId="28391"/>
    <cellStyle name="Notas 4 16 5 3" xfId="33476"/>
    <cellStyle name="Notas 4 16 5 4" xfId="26044"/>
    <cellStyle name="Notas 4 16 6" xfId="5167"/>
    <cellStyle name="Notas 4 16 6 2" xfId="13826"/>
    <cellStyle name="Notas 4 16 6 2 2" xfId="34499"/>
    <cellStyle name="Notas 4 16 6 2 3" xfId="27042"/>
    <cellStyle name="Notas 4 16 6 3" xfId="32108"/>
    <cellStyle name="Notas 4 16 6 4" xfId="24694"/>
    <cellStyle name="Notas 4 16 7" xfId="6510"/>
    <cellStyle name="Notas 4 16 7 2" xfId="15162"/>
    <cellStyle name="Notas 4 16 7 2 2" xfId="35008"/>
    <cellStyle name="Notas 4 16 7 2 3" xfId="27548"/>
    <cellStyle name="Notas 4 16 7 3" xfId="32619"/>
    <cellStyle name="Notas 4 16 7 4" xfId="25200"/>
    <cellStyle name="Notas 4 16 8" xfId="12223"/>
    <cellStyle name="Notas 4 16 8 2" xfId="20847"/>
    <cellStyle name="Notas 4 16 8 2 2" xfId="36412"/>
    <cellStyle name="Notas 4 16 8 2 3" xfId="28917"/>
    <cellStyle name="Notas 4 16 8 3" xfId="34021"/>
    <cellStyle name="Notas 4 16 8 4" xfId="26574"/>
    <cellStyle name="Notas 4 16 9" xfId="30663"/>
    <cellStyle name="Notas 4 17" xfId="4930"/>
    <cellStyle name="Notas 4 17 2" xfId="13589"/>
    <cellStyle name="Notas 4 17 2 2" xfId="34410"/>
    <cellStyle name="Notas 4 17 2 3" xfId="26954"/>
    <cellStyle name="Notas 4 17 3" xfId="32020"/>
    <cellStyle name="Notas 4 17 4" xfId="24606"/>
    <cellStyle name="Notas 4 18" xfId="5250"/>
    <cellStyle name="Notas 4 18 2" xfId="13909"/>
    <cellStyle name="Notas 4 18 2 2" xfId="34521"/>
    <cellStyle name="Notas 4 18 2 3" xfId="27064"/>
    <cellStyle name="Notas 4 18 3" xfId="32130"/>
    <cellStyle name="Notas 4 18 4" xfId="24716"/>
    <cellStyle name="Notas 4 19" xfId="7853"/>
    <cellStyle name="Notas 4 19 2" xfId="16491"/>
    <cellStyle name="Notas 4 19 2 2" xfId="35503"/>
    <cellStyle name="Notas 4 19 2 3" xfId="28038"/>
    <cellStyle name="Notas 4 19 3" xfId="33115"/>
    <cellStyle name="Notas 4 19 4" xfId="25690"/>
    <cellStyle name="Notas 4 2" xfId="2516"/>
    <cellStyle name="Notas 4 2 10" xfId="7357"/>
    <cellStyle name="Notas 4 2 10 2" xfId="15997"/>
    <cellStyle name="Notas 4 2 10 2 2" xfId="35336"/>
    <cellStyle name="Notas 4 2 10 2 3" xfId="27874"/>
    <cellStyle name="Notas 4 2 10 3" xfId="32950"/>
    <cellStyle name="Notas 4 2 10 4" xfId="25526"/>
    <cellStyle name="Notas 4 2 11" xfId="6384"/>
    <cellStyle name="Notas 4 2 11 2" xfId="15036"/>
    <cellStyle name="Notas 4 2 11 2 2" xfId="34970"/>
    <cellStyle name="Notas 4 2 11 2 3" xfId="27510"/>
    <cellStyle name="Notas 4 2 11 3" xfId="32579"/>
    <cellStyle name="Notas 4 2 11 4" xfId="25162"/>
    <cellStyle name="Notas 4 2 12" xfId="9936"/>
    <cellStyle name="Notas 4 2 12 2" xfId="18563"/>
    <cellStyle name="Notas 4 2 12 2 2" xfId="35998"/>
    <cellStyle name="Notas 4 2 12 2 3" xfId="28515"/>
    <cellStyle name="Notas 4 2 12 3" xfId="33605"/>
    <cellStyle name="Notas 4 2 12 4" xfId="26169"/>
    <cellStyle name="Notas 4 2 13" xfId="10424"/>
    <cellStyle name="Notas 4 2 13 2" xfId="19051"/>
    <cellStyle name="Notas 4 2 13 2 2" xfId="36109"/>
    <cellStyle name="Notas 4 2 13 2 3" xfId="28625"/>
    <cellStyle name="Notas 4 2 13 3" xfId="33716"/>
    <cellStyle name="Notas 4 2 13 4" xfId="26279"/>
    <cellStyle name="Notas 4 2 14" xfId="12224"/>
    <cellStyle name="Notas 4 2 14 2" xfId="20848"/>
    <cellStyle name="Notas 4 2 14 2 2" xfId="36413"/>
    <cellStyle name="Notas 4 2 14 2 3" xfId="28918"/>
    <cellStyle name="Notas 4 2 14 3" xfId="34022"/>
    <cellStyle name="Notas 4 2 14 4" xfId="26575"/>
    <cellStyle name="Notas 4 2 15" xfId="30664"/>
    <cellStyle name="Notas 4 2 16" xfId="23265"/>
    <cellStyle name="Notas 4 2 2" xfId="2517"/>
    <cellStyle name="Notas 4 2 2 10" xfId="6383"/>
    <cellStyle name="Notas 4 2 2 10 2" xfId="15035"/>
    <cellStyle name="Notas 4 2 2 10 2 2" xfId="34969"/>
    <cellStyle name="Notas 4 2 2 10 2 3" xfId="27509"/>
    <cellStyle name="Notas 4 2 2 10 3" xfId="32578"/>
    <cellStyle name="Notas 4 2 2 10 4" xfId="25161"/>
    <cellStyle name="Notas 4 2 2 11" xfId="9937"/>
    <cellStyle name="Notas 4 2 2 11 2" xfId="18564"/>
    <cellStyle name="Notas 4 2 2 11 2 2" xfId="35999"/>
    <cellStyle name="Notas 4 2 2 11 2 3" xfId="28516"/>
    <cellStyle name="Notas 4 2 2 11 3" xfId="33606"/>
    <cellStyle name="Notas 4 2 2 11 4" xfId="26170"/>
    <cellStyle name="Notas 4 2 2 12" xfId="11668"/>
    <cellStyle name="Notas 4 2 2 12 2" xfId="20293"/>
    <cellStyle name="Notas 4 2 2 12 2 2" xfId="36305"/>
    <cellStyle name="Notas 4 2 2 12 2 3" xfId="28812"/>
    <cellStyle name="Notas 4 2 2 12 3" xfId="33910"/>
    <cellStyle name="Notas 4 2 2 12 4" xfId="26468"/>
    <cellStyle name="Notas 4 2 2 13" xfId="11604"/>
    <cellStyle name="Notas 4 2 2 13 2" xfId="20229"/>
    <cellStyle name="Notas 4 2 2 13 2 2" xfId="36286"/>
    <cellStyle name="Notas 4 2 2 13 2 3" xfId="28794"/>
    <cellStyle name="Notas 4 2 2 13 3" xfId="33892"/>
    <cellStyle name="Notas 4 2 2 13 4" xfId="26450"/>
    <cellStyle name="Notas 4 2 2 14" xfId="30665"/>
    <cellStyle name="Notas 4 2 2 15" xfId="23266"/>
    <cellStyle name="Notas 4 2 2 2" xfId="2518"/>
    <cellStyle name="Notas 4 2 2 2 10" xfId="23267"/>
    <cellStyle name="Notas 4 2 2 2 2" xfId="6881"/>
    <cellStyle name="Notas 4 2 2 2 2 2" xfId="15521"/>
    <cellStyle name="Notas 4 2 2 2 2 2 2" xfId="35172"/>
    <cellStyle name="Notas 4 2 2 2 2 2 3" xfId="27711"/>
    <cellStyle name="Notas 4 2 2 2 2 3" xfId="32784"/>
    <cellStyle name="Notas 4 2 2 2 2 4" xfId="25363"/>
    <cellStyle name="Notas 4 2 2 2 3" xfId="4556"/>
    <cellStyle name="Notas 4 2 2 2 3 2" xfId="13217"/>
    <cellStyle name="Notas 4 2 2 2 3 2 2" xfId="34227"/>
    <cellStyle name="Notas 4 2 2 2 3 2 3" xfId="26773"/>
    <cellStyle name="Notas 4 2 2 2 3 3" xfId="31838"/>
    <cellStyle name="Notas 4 2 2 2 3 4" xfId="24425"/>
    <cellStyle name="Notas 4 2 2 2 4" xfId="4948"/>
    <cellStyle name="Notas 4 2 2 2 4 2" xfId="13607"/>
    <cellStyle name="Notas 4 2 2 2 4 2 2" xfId="34422"/>
    <cellStyle name="Notas 4 2 2 2 4 2 3" xfId="26966"/>
    <cellStyle name="Notas 4 2 2 2 4 3" xfId="32032"/>
    <cellStyle name="Notas 4 2 2 2 4 4" xfId="24618"/>
    <cellStyle name="Notas 4 2 2 2 5" xfId="9335"/>
    <cellStyle name="Notas 4 2 2 2 5 2" xfId="17963"/>
    <cellStyle name="Notas 4 2 2 2 5 2 2" xfId="35867"/>
    <cellStyle name="Notas 4 2 2 2 5 2 3" xfId="28392"/>
    <cellStyle name="Notas 4 2 2 2 5 3" xfId="33477"/>
    <cellStyle name="Notas 4 2 2 2 5 4" xfId="26045"/>
    <cellStyle name="Notas 4 2 2 2 6" xfId="9166"/>
    <cellStyle name="Notas 4 2 2 2 6 2" xfId="17794"/>
    <cellStyle name="Notas 4 2 2 2 6 2 2" xfId="35798"/>
    <cellStyle name="Notas 4 2 2 2 6 2 3" xfId="28324"/>
    <cellStyle name="Notas 4 2 2 2 6 3" xfId="33408"/>
    <cellStyle name="Notas 4 2 2 2 6 4" xfId="25977"/>
    <cellStyle name="Notas 4 2 2 2 7" xfId="5339"/>
    <cellStyle name="Notas 4 2 2 2 7 2" xfId="13998"/>
    <cellStyle name="Notas 4 2 2 2 7 2 2" xfId="34576"/>
    <cellStyle name="Notas 4 2 2 2 7 2 3" xfId="27119"/>
    <cellStyle name="Notas 4 2 2 2 7 3" xfId="32185"/>
    <cellStyle name="Notas 4 2 2 2 7 4" xfId="24771"/>
    <cellStyle name="Notas 4 2 2 2 8" xfId="8870"/>
    <cellStyle name="Notas 4 2 2 2 8 2" xfId="17498"/>
    <cellStyle name="Notas 4 2 2 2 8 2 2" xfId="35740"/>
    <cellStyle name="Notas 4 2 2 2 8 2 3" xfId="28269"/>
    <cellStyle name="Notas 4 2 2 2 8 3" xfId="33351"/>
    <cellStyle name="Notas 4 2 2 2 8 4" xfId="25922"/>
    <cellStyle name="Notas 4 2 2 2 9" xfId="30666"/>
    <cellStyle name="Notas 4 2 2 3" xfId="2519"/>
    <cellStyle name="Notas 4 2 2 3 10" xfId="23268"/>
    <cellStyle name="Notas 4 2 2 3 2" xfId="6882"/>
    <cellStyle name="Notas 4 2 2 3 2 2" xfId="15522"/>
    <cellStyle name="Notas 4 2 2 3 2 2 2" xfId="35173"/>
    <cellStyle name="Notas 4 2 2 3 2 2 3" xfId="27712"/>
    <cellStyle name="Notas 4 2 2 3 2 3" xfId="32785"/>
    <cellStyle name="Notas 4 2 2 3 2 4" xfId="25364"/>
    <cellStyle name="Notas 4 2 2 3 3" xfId="5817"/>
    <cellStyle name="Notas 4 2 2 3 3 2" xfId="14469"/>
    <cellStyle name="Notas 4 2 2 3 3 2 2" xfId="34751"/>
    <cellStyle name="Notas 4 2 2 3 3 2 3" xfId="27293"/>
    <cellStyle name="Notas 4 2 2 3 3 3" xfId="32359"/>
    <cellStyle name="Notas 4 2 2 3 3 4" xfId="24945"/>
    <cellStyle name="Notas 4 2 2 3 4" xfId="7359"/>
    <cellStyle name="Notas 4 2 2 3 4 2" xfId="15999"/>
    <cellStyle name="Notas 4 2 2 3 4 2 2" xfId="35338"/>
    <cellStyle name="Notas 4 2 2 3 4 2 3" xfId="27876"/>
    <cellStyle name="Notas 4 2 2 3 4 3" xfId="32952"/>
    <cellStyle name="Notas 4 2 2 3 4 4" xfId="25528"/>
    <cellStyle name="Notas 4 2 2 3 5" xfId="8197"/>
    <cellStyle name="Notas 4 2 2 3 5 2" xfId="16835"/>
    <cellStyle name="Notas 4 2 2 3 5 2 2" xfId="35636"/>
    <cellStyle name="Notas 4 2 2 3 5 2 3" xfId="28169"/>
    <cellStyle name="Notas 4 2 2 3 5 3" xfId="33247"/>
    <cellStyle name="Notas 4 2 2 3 5 4" xfId="25821"/>
    <cellStyle name="Notas 4 2 2 3 6" xfId="9938"/>
    <cellStyle name="Notas 4 2 2 3 6 2" xfId="18565"/>
    <cellStyle name="Notas 4 2 2 3 6 2 2" xfId="36000"/>
    <cellStyle name="Notas 4 2 2 3 6 2 3" xfId="28517"/>
    <cellStyle name="Notas 4 2 2 3 6 3" xfId="33607"/>
    <cellStyle name="Notas 4 2 2 3 6 4" xfId="26171"/>
    <cellStyle name="Notas 4 2 2 3 7" xfId="10893"/>
    <cellStyle name="Notas 4 2 2 3 7 2" xfId="19519"/>
    <cellStyle name="Notas 4 2 2 3 7 2 2" xfId="36231"/>
    <cellStyle name="Notas 4 2 2 3 7 2 3" xfId="28745"/>
    <cellStyle name="Notas 4 2 2 3 7 3" xfId="33837"/>
    <cellStyle name="Notas 4 2 2 3 7 4" xfId="26400"/>
    <cellStyle name="Notas 4 2 2 3 8" xfId="11603"/>
    <cellStyle name="Notas 4 2 2 3 8 2" xfId="20228"/>
    <cellStyle name="Notas 4 2 2 3 8 2 2" xfId="36285"/>
    <cellStyle name="Notas 4 2 2 3 8 2 3" xfId="28793"/>
    <cellStyle name="Notas 4 2 2 3 8 3" xfId="33891"/>
    <cellStyle name="Notas 4 2 2 3 8 4" xfId="26449"/>
    <cellStyle name="Notas 4 2 2 3 9" xfId="30667"/>
    <cellStyle name="Notas 4 2 2 4" xfId="2520"/>
    <cellStyle name="Notas 4 2 2 4 10" xfId="23269"/>
    <cellStyle name="Notas 4 2 2 4 2" xfId="6883"/>
    <cellStyle name="Notas 4 2 2 4 2 2" xfId="15523"/>
    <cellStyle name="Notas 4 2 2 4 2 2 2" xfId="35174"/>
    <cellStyle name="Notas 4 2 2 4 2 2 3" xfId="27713"/>
    <cellStyle name="Notas 4 2 2 4 2 3" xfId="32786"/>
    <cellStyle name="Notas 4 2 2 4 2 4" xfId="25365"/>
    <cellStyle name="Notas 4 2 2 4 3" xfId="5816"/>
    <cellStyle name="Notas 4 2 2 4 3 2" xfId="14468"/>
    <cellStyle name="Notas 4 2 2 4 3 2 2" xfId="34750"/>
    <cellStyle name="Notas 4 2 2 4 3 2 3" xfId="27292"/>
    <cellStyle name="Notas 4 2 2 4 3 3" xfId="32358"/>
    <cellStyle name="Notas 4 2 2 4 3 4" xfId="24944"/>
    <cellStyle name="Notas 4 2 2 4 4" xfId="7360"/>
    <cellStyle name="Notas 4 2 2 4 4 2" xfId="16000"/>
    <cellStyle name="Notas 4 2 2 4 4 2 2" xfId="35339"/>
    <cellStyle name="Notas 4 2 2 4 4 2 3" xfId="27877"/>
    <cellStyle name="Notas 4 2 2 4 4 3" xfId="32953"/>
    <cellStyle name="Notas 4 2 2 4 4 4" xfId="25529"/>
    <cellStyle name="Notas 4 2 2 4 5" xfId="4751"/>
    <cellStyle name="Notas 4 2 2 4 5 2" xfId="13412"/>
    <cellStyle name="Notas 4 2 2 4 5 2 2" xfId="34336"/>
    <cellStyle name="Notas 4 2 2 4 5 2 3" xfId="26881"/>
    <cellStyle name="Notas 4 2 2 4 5 3" xfId="31947"/>
    <cellStyle name="Notas 4 2 2 4 5 4" xfId="24533"/>
    <cellStyle name="Notas 4 2 2 4 6" xfId="9939"/>
    <cellStyle name="Notas 4 2 2 4 6 2" xfId="18566"/>
    <cellStyle name="Notas 4 2 2 4 6 2 2" xfId="36001"/>
    <cellStyle name="Notas 4 2 2 4 6 2 3" xfId="28518"/>
    <cellStyle name="Notas 4 2 2 4 6 3" xfId="33608"/>
    <cellStyle name="Notas 4 2 2 4 6 4" xfId="26172"/>
    <cellStyle name="Notas 4 2 2 4 7" xfId="8861"/>
    <cellStyle name="Notas 4 2 2 4 7 2" xfId="17489"/>
    <cellStyle name="Notas 4 2 2 4 7 2 2" xfId="35738"/>
    <cellStyle name="Notas 4 2 2 4 7 2 3" xfId="28267"/>
    <cellStyle name="Notas 4 2 2 4 7 3" xfId="33349"/>
    <cellStyle name="Notas 4 2 2 4 7 4" xfId="25920"/>
    <cellStyle name="Notas 4 2 2 4 8" xfId="11602"/>
    <cellStyle name="Notas 4 2 2 4 8 2" xfId="20227"/>
    <cellStyle name="Notas 4 2 2 4 8 2 2" xfId="36284"/>
    <cellStyle name="Notas 4 2 2 4 8 2 3" xfId="28792"/>
    <cellStyle name="Notas 4 2 2 4 8 3" xfId="33890"/>
    <cellStyle name="Notas 4 2 2 4 8 4" xfId="26448"/>
    <cellStyle name="Notas 4 2 2 4 9" xfId="30668"/>
    <cellStyle name="Notas 4 2 2 5" xfId="2521"/>
    <cellStyle name="Notas 4 2 2 5 10" xfId="23270"/>
    <cellStyle name="Notas 4 2 2 5 2" xfId="6884"/>
    <cellStyle name="Notas 4 2 2 5 2 2" xfId="15524"/>
    <cellStyle name="Notas 4 2 2 5 2 2 2" xfId="35175"/>
    <cellStyle name="Notas 4 2 2 5 2 2 3" xfId="27714"/>
    <cellStyle name="Notas 4 2 2 5 2 3" xfId="32787"/>
    <cellStyle name="Notas 4 2 2 5 2 4" xfId="25366"/>
    <cellStyle name="Notas 4 2 2 5 3" xfId="4555"/>
    <cellStyle name="Notas 4 2 2 5 3 2" xfId="13216"/>
    <cellStyle name="Notas 4 2 2 5 3 2 2" xfId="34226"/>
    <cellStyle name="Notas 4 2 2 5 3 2 3" xfId="26772"/>
    <cellStyle name="Notas 4 2 2 5 3 3" xfId="31837"/>
    <cellStyle name="Notas 4 2 2 5 3 4" xfId="24424"/>
    <cellStyle name="Notas 4 2 2 5 4" xfId="4949"/>
    <cellStyle name="Notas 4 2 2 5 4 2" xfId="13608"/>
    <cellStyle name="Notas 4 2 2 5 4 2 2" xfId="34423"/>
    <cellStyle name="Notas 4 2 2 5 4 2 3" xfId="26967"/>
    <cellStyle name="Notas 4 2 2 5 4 3" xfId="32033"/>
    <cellStyle name="Notas 4 2 2 5 4 4" xfId="24619"/>
    <cellStyle name="Notas 4 2 2 5 5" xfId="5140"/>
    <cellStyle name="Notas 4 2 2 5 5 2" xfId="13799"/>
    <cellStyle name="Notas 4 2 2 5 5 2 2" xfId="34489"/>
    <cellStyle name="Notas 4 2 2 5 5 2 3" xfId="27032"/>
    <cellStyle name="Notas 4 2 2 5 5 3" xfId="32098"/>
    <cellStyle name="Notas 4 2 2 5 5 4" xfId="24684"/>
    <cellStyle name="Notas 4 2 2 5 6" xfId="9165"/>
    <cellStyle name="Notas 4 2 2 5 6 2" xfId="17793"/>
    <cellStyle name="Notas 4 2 2 5 6 2 2" xfId="35797"/>
    <cellStyle name="Notas 4 2 2 5 6 2 3" xfId="28323"/>
    <cellStyle name="Notas 4 2 2 5 6 3" xfId="33407"/>
    <cellStyle name="Notas 4 2 2 5 6 4" xfId="25976"/>
    <cellStyle name="Notas 4 2 2 5 7" xfId="7834"/>
    <cellStyle name="Notas 4 2 2 5 7 2" xfId="16472"/>
    <cellStyle name="Notas 4 2 2 5 7 2 2" xfId="35498"/>
    <cellStyle name="Notas 4 2 2 5 7 2 3" xfId="28033"/>
    <cellStyle name="Notas 4 2 2 5 7 3" xfId="33110"/>
    <cellStyle name="Notas 4 2 2 5 7 4" xfId="25685"/>
    <cellStyle name="Notas 4 2 2 5 8" xfId="12225"/>
    <cellStyle name="Notas 4 2 2 5 8 2" xfId="20849"/>
    <cellStyle name="Notas 4 2 2 5 8 2 2" xfId="36414"/>
    <cellStyle name="Notas 4 2 2 5 8 2 3" xfId="28919"/>
    <cellStyle name="Notas 4 2 2 5 8 3" xfId="34023"/>
    <cellStyle name="Notas 4 2 2 5 8 4" xfId="26576"/>
    <cellStyle name="Notas 4 2 2 5 9" xfId="30669"/>
    <cellStyle name="Notas 4 2 2 6" xfId="2522"/>
    <cellStyle name="Notas 4 2 2 6 10" xfId="23271"/>
    <cellStyle name="Notas 4 2 2 6 2" xfId="6885"/>
    <cellStyle name="Notas 4 2 2 6 2 2" xfId="15525"/>
    <cellStyle name="Notas 4 2 2 6 2 2 2" xfId="35176"/>
    <cellStyle name="Notas 4 2 2 6 2 2 3" xfId="27715"/>
    <cellStyle name="Notas 4 2 2 6 2 3" xfId="32788"/>
    <cellStyle name="Notas 4 2 2 6 2 4" xfId="25367"/>
    <cellStyle name="Notas 4 2 2 6 3" xfId="5815"/>
    <cellStyle name="Notas 4 2 2 6 3 2" xfId="14467"/>
    <cellStyle name="Notas 4 2 2 6 3 2 2" xfId="34749"/>
    <cellStyle name="Notas 4 2 2 6 3 2 3" xfId="27291"/>
    <cellStyle name="Notas 4 2 2 6 3 3" xfId="32357"/>
    <cellStyle name="Notas 4 2 2 6 3 4" xfId="24943"/>
    <cellStyle name="Notas 4 2 2 6 4" xfId="7361"/>
    <cellStyle name="Notas 4 2 2 6 4 2" xfId="16001"/>
    <cellStyle name="Notas 4 2 2 6 4 2 2" xfId="35340"/>
    <cellStyle name="Notas 4 2 2 6 4 2 3" xfId="27878"/>
    <cellStyle name="Notas 4 2 2 6 4 3" xfId="32954"/>
    <cellStyle name="Notas 4 2 2 6 4 4" xfId="25530"/>
    <cellStyle name="Notas 4 2 2 6 5" xfId="9336"/>
    <cellStyle name="Notas 4 2 2 6 5 2" xfId="17964"/>
    <cellStyle name="Notas 4 2 2 6 5 2 2" xfId="35868"/>
    <cellStyle name="Notas 4 2 2 6 5 2 3" xfId="28393"/>
    <cellStyle name="Notas 4 2 2 6 5 3" xfId="33478"/>
    <cellStyle name="Notas 4 2 2 6 5 4" xfId="26046"/>
    <cellStyle name="Notas 4 2 2 6 6" xfId="7874"/>
    <cellStyle name="Notas 4 2 2 6 6 2" xfId="16512"/>
    <cellStyle name="Notas 4 2 2 6 6 2 2" xfId="35507"/>
    <cellStyle name="Notas 4 2 2 6 6 2 3" xfId="28041"/>
    <cellStyle name="Notas 4 2 2 6 6 3" xfId="33118"/>
    <cellStyle name="Notas 4 2 2 6 6 4" xfId="25693"/>
    <cellStyle name="Notas 4 2 2 6 7" xfId="10425"/>
    <cellStyle name="Notas 4 2 2 6 7 2" xfId="19052"/>
    <cellStyle name="Notas 4 2 2 6 7 2 2" xfId="36110"/>
    <cellStyle name="Notas 4 2 2 6 7 2 3" xfId="28626"/>
    <cellStyle name="Notas 4 2 2 6 7 3" xfId="33717"/>
    <cellStyle name="Notas 4 2 2 6 7 4" xfId="26280"/>
    <cellStyle name="Notas 4 2 2 6 8" xfId="12226"/>
    <cellStyle name="Notas 4 2 2 6 8 2" xfId="20850"/>
    <cellStyle name="Notas 4 2 2 6 8 2 2" xfId="36415"/>
    <cellStyle name="Notas 4 2 2 6 8 2 3" xfId="28920"/>
    <cellStyle name="Notas 4 2 2 6 8 3" xfId="34024"/>
    <cellStyle name="Notas 4 2 2 6 8 4" xfId="26577"/>
    <cellStyle name="Notas 4 2 2 6 9" xfId="30670"/>
    <cellStyle name="Notas 4 2 2 7" xfId="6880"/>
    <cellStyle name="Notas 4 2 2 7 2" xfId="15520"/>
    <cellStyle name="Notas 4 2 2 7 2 2" xfId="35171"/>
    <cellStyle name="Notas 4 2 2 7 2 3" xfId="27710"/>
    <cellStyle name="Notas 4 2 2 7 3" xfId="32783"/>
    <cellStyle name="Notas 4 2 2 7 4" xfId="25362"/>
    <cellStyle name="Notas 4 2 2 8" xfId="5818"/>
    <cellStyle name="Notas 4 2 2 8 2" xfId="14470"/>
    <cellStyle name="Notas 4 2 2 8 2 2" xfId="34752"/>
    <cellStyle name="Notas 4 2 2 8 2 3" xfId="27294"/>
    <cellStyle name="Notas 4 2 2 8 3" xfId="32360"/>
    <cellStyle name="Notas 4 2 2 8 4" xfId="24946"/>
    <cellStyle name="Notas 4 2 2 9" xfId="7358"/>
    <cellStyle name="Notas 4 2 2 9 2" xfId="15998"/>
    <cellStyle name="Notas 4 2 2 9 2 2" xfId="35337"/>
    <cellStyle name="Notas 4 2 2 9 2 3" xfId="27875"/>
    <cellStyle name="Notas 4 2 2 9 3" xfId="32951"/>
    <cellStyle name="Notas 4 2 2 9 4" xfId="25527"/>
    <cellStyle name="Notas 4 2 3" xfId="2523"/>
    <cellStyle name="Notas 4 2 3 10" xfId="23272"/>
    <cellStyle name="Notas 4 2 3 2" xfId="6886"/>
    <cellStyle name="Notas 4 2 3 2 2" xfId="15526"/>
    <cellStyle name="Notas 4 2 3 2 2 2" xfId="35177"/>
    <cellStyle name="Notas 4 2 3 2 2 3" xfId="27716"/>
    <cellStyle name="Notas 4 2 3 2 3" xfId="32789"/>
    <cellStyle name="Notas 4 2 3 2 4" xfId="25368"/>
    <cellStyle name="Notas 4 2 3 3" xfId="5814"/>
    <cellStyle name="Notas 4 2 3 3 2" xfId="14466"/>
    <cellStyle name="Notas 4 2 3 3 2 2" xfId="34748"/>
    <cellStyle name="Notas 4 2 3 3 2 3" xfId="27290"/>
    <cellStyle name="Notas 4 2 3 3 3" xfId="32356"/>
    <cellStyle name="Notas 4 2 3 3 4" xfId="24942"/>
    <cellStyle name="Notas 4 2 3 4" xfId="7362"/>
    <cellStyle name="Notas 4 2 3 4 2" xfId="16002"/>
    <cellStyle name="Notas 4 2 3 4 2 2" xfId="35341"/>
    <cellStyle name="Notas 4 2 3 4 2 3" xfId="27879"/>
    <cellStyle name="Notas 4 2 3 4 3" xfId="32955"/>
    <cellStyle name="Notas 4 2 3 4 4" xfId="25531"/>
    <cellStyle name="Notas 4 2 3 5" xfId="7816"/>
    <cellStyle name="Notas 4 2 3 5 2" xfId="16454"/>
    <cellStyle name="Notas 4 2 3 5 2 2" xfId="35482"/>
    <cellStyle name="Notas 4 2 3 5 2 3" xfId="28017"/>
    <cellStyle name="Notas 4 2 3 5 3" xfId="33094"/>
    <cellStyle name="Notas 4 2 3 5 4" xfId="25669"/>
    <cellStyle name="Notas 4 2 3 6" xfId="9164"/>
    <cellStyle name="Notas 4 2 3 6 2" xfId="17792"/>
    <cellStyle name="Notas 4 2 3 6 2 2" xfId="35796"/>
    <cellStyle name="Notas 4 2 3 6 2 3" xfId="28322"/>
    <cellStyle name="Notas 4 2 3 6 3" xfId="33406"/>
    <cellStyle name="Notas 4 2 3 6 4" xfId="25975"/>
    <cellStyle name="Notas 4 2 3 7" xfId="11669"/>
    <cellStyle name="Notas 4 2 3 7 2" xfId="20294"/>
    <cellStyle name="Notas 4 2 3 7 2 2" xfId="36306"/>
    <cellStyle name="Notas 4 2 3 7 2 3" xfId="28813"/>
    <cellStyle name="Notas 4 2 3 7 3" xfId="33911"/>
    <cellStyle name="Notas 4 2 3 7 4" xfId="26469"/>
    <cellStyle name="Notas 4 2 3 8" xfId="7746"/>
    <cellStyle name="Notas 4 2 3 8 2" xfId="16384"/>
    <cellStyle name="Notas 4 2 3 8 2 2" xfId="35462"/>
    <cellStyle name="Notas 4 2 3 8 2 3" xfId="27998"/>
    <cellStyle name="Notas 4 2 3 8 3" xfId="33075"/>
    <cellStyle name="Notas 4 2 3 8 4" xfId="25650"/>
    <cellStyle name="Notas 4 2 3 9" xfId="30671"/>
    <cellStyle name="Notas 4 2 4" xfId="2524"/>
    <cellStyle name="Notas 4 2 4 10" xfId="23273"/>
    <cellStyle name="Notas 4 2 4 2" xfId="6887"/>
    <cellStyle name="Notas 4 2 4 2 2" xfId="15527"/>
    <cellStyle name="Notas 4 2 4 2 2 2" xfId="35178"/>
    <cellStyle name="Notas 4 2 4 2 2 3" xfId="27717"/>
    <cellStyle name="Notas 4 2 4 2 3" xfId="32790"/>
    <cellStyle name="Notas 4 2 4 2 4" xfId="25369"/>
    <cellStyle name="Notas 4 2 4 3" xfId="4554"/>
    <cellStyle name="Notas 4 2 4 3 2" xfId="13215"/>
    <cellStyle name="Notas 4 2 4 3 2 2" xfId="34225"/>
    <cellStyle name="Notas 4 2 4 3 2 3" xfId="26771"/>
    <cellStyle name="Notas 4 2 4 3 3" xfId="31836"/>
    <cellStyle name="Notas 4 2 4 3 4" xfId="24423"/>
    <cellStyle name="Notas 4 2 4 4" xfId="5372"/>
    <cellStyle name="Notas 4 2 4 4 2" xfId="14031"/>
    <cellStyle name="Notas 4 2 4 4 2 2" xfId="34587"/>
    <cellStyle name="Notas 4 2 4 4 2 3" xfId="27130"/>
    <cellStyle name="Notas 4 2 4 4 3" xfId="32196"/>
    <cellStyle name="Notas 4 2 4 4 4" xfId="24782"/>
    <cellStyle name="Notas 4 2 4 5" xfId="9338"/>
    <cellStyle name="Notas 4 2 4 5 2" xfId="17966"/>
    <cellStyle name="Notas 4 2 4 5 2 2" xfId="35869"/>
    <cellStyle name="Notas 4 2 4 5 2 3" xfId="28394"/>
    <cellStyle name="Notas 4 2 4 5 3" xfId="33479"/>
    <cellStyle name="Notas 4 2 4 5 4" xfId="26047"/>
    <cellStyle name="Notas 4 2 4 6" xfId="10600"/>
    <cellStyle name="Notas 4 2 4 6 2" xfId="19227"/>
    <cellStyle name="Notas 4 2 4 6 2 2" xfId="36145"/>
    <cellStyle name="Notas 4 2 4 6 2 3" xfId="28661"/>
    <cellStyle name="Notas 4 2 4 6 3" xfId="33752"/>
    <cellStyle name="Notas 4 2 4 6 4" xfId="26315"/>
    <cellStyle name="Notas 4 2 4 7" xfId="6511"/>
    <cellStyle name="Notas 4 2 4 7 2" xfId="15163"/>
    <cellStyle name="Notas 4 2 4 7 2 2" xfId="35009"/>
    <cellStyle name="Notas 4 2 4 7 2 3" xfId="27549"/>
    <cellStyle name="Notas 4 2 4 7 3" xfId="32620"/>
    <cellStyle name="Notas 4 2 4 7 4" xfId="25201"/>
    <cellStyle name="Notas 4 2 4 8" xfId="12227"/>
    <cellStyle name="Notas 4 2 4 8 2" xfId="20851"/>
    <cellStyle name="Notas 4 2 4 8 2 2" xfId="36416"/>
    <cellStyle name="Notas 4 2 4 8 2 3" xfId="28921"/>
    <cellStyle name="Notas 4 2 4 8 3" xfId="34025"/>
    <cellStyle name="Notas 4 2 4 8 4" xfId="26578"/>
    <cellStyle name="Notas 4 2 4 9" xfId="30672"/>
    <cellStyle name="Notas 4 2 5" xfId="2525"/>
    <cellStyle name="Notas 4 2 5 10" xfId="23274"/>
    <cellStyle name="Notas 4 2 5 2" xfId="6888"/>
    <cellStyle name="Notas 4 2 5 2 2" xfId="15528"/>
    <cellStyle name="Notas 4 2 5 2 2 2" xfId="35179"/>
    <cellStyle name="Notas 4 2 5 2 2 3" xfId="27718"/>
    <cellStyle name="Notas 4 2 5 2 3" xfId="32791"/>
    <cellStyle name="Notas 4 2 5 2 4" xfId="25370"/>
    <cellStyle name="Notas 4 2 5 3" xfId="5813"/>
    <cellStyle name="Notas 4 2 5 3 2" xfId="14465"/>
    <cellStyle name="Notas 4 2 5 3 2 2" xfId="34747"/>
    <cellStyle name="Notas 4 2 5 3 2 3" xfId="27289"/>
    <cellStyle name="Notas 4 2 5 3 3" xfId="32355"/>
    <cellStyle name="Notas 4 2 5 3 4" xfId="24941"/>
    <cellStyle name="Notas 4 2 5 4" xfId="8289"/>
    <cellStyle name="Notas 4 2 5 4 2" xfId="16927"/>
    <cellStyle name="Notas 4 2 5 4 2 2" xfId="35688"/>
    <cellStyle name="Notas 4 2 5 4 2 3" xfId="28220"/>
    <cellStyle name="Notas 4 2 5 4 3" xfId="33298"/>
    <cellStyle name="Notas 4 2 5 4 4" xfId="25872"/>
    <cellStyle name="Notas 4 2 5 5" xfId="9339"/>
    <cellStyle name="Notas 4 2 5 5 2" xfId="17967"/>
    <cellStyle name="Notas 4 2 5 5 2 2" xfId="35870"/>
    <cellStyle name="Notas 4 2 5 5 2 3" xfId="28395"/>
    <cellStyle name="Notas 4 2 5 5 3" xfId="33480"/>
    <cellStyle name="Notas 4 2 5 5 4" xfId="26048"/>
    <cellStyle name="Notas 4 2 5 6" xfId="8970"/>
    <cellStyle name="Notas 4 2 5 6 2" xfId="17598"/>
    <cellStyle name="Notas 4 2 5 6 2 2" xfId="35749"/>
    <cellStyle name="Notas 4 2 5 6 2 3" xfId="28277"/>
    <cellStyle name="Notas 4 2 5 6 3" xfId="33359"/>
    <cellStyle name="Notas 4 2 5 6 4" xfId="25930"/>
    <cellStyle name="Notas 4 2 5 7" xfId="6512"/>
    <cellStyle name="Notas 4 2 5 7 2" xfId="15164"/>
    <cellStyle name="Notas 4 2 5 7 2 2" xfId="35010"/>
    <cellStyle name="Notas 4 2 5 7 2 3" xfId="27550"/>
    <cellStyle name="Notas 4 2 5 7 3" xfId="32621"/>
    <cellStyle name="Notas 4 2 5 7 4" xfId="25202"/>
    <cellStyle name="Notas 4 2 5 8" xfId="11514"/>
    <cellStyle name="Notas 4 2 5 8 2" xfId="20139"/>
    <cellStyle name="Notas 4 2 5 8 2 2" xfId="36257"/>
    <cellStyle name="Notas 4 2 5 8 2 3" xfId="28767"/>
    <cellStyle name="Notas 4 2 5 8 3" xfId="33865"/>
    <cellStyle name="Notas 4 2 5 8 4" xfId="26423"/>
    <cellStyle name="Notas 4 2 5 9" xfId="30673"/>
    <cellStyle name="Notas 4 2 6" xfId="2526"/>
    <cellStyle name="Notas 4 2 6 10" xfId="23275"/>
    <cellStyle name="Notas 4 2 6 2" xfId="6889"/>
    <cellStyle name="Notas 4 2 6 2 2" xfId="15529"/>
    <cellStyle name="Notas 4 2 6 2 2 2" xfId="35180"/>
    <cellStyle name="Notas 4 2 6 2 2 3" xfId="27719"/>
    <cellStyle name="Notas 4 2 6 2 3" xfId="32792"/>
    <cellStyle name="Notas 4 2 6 2 4" xfId="25371"/>
    <cellStyle name="Notas 4 2 6 3" xfId="5812"/>
    <cellStyle name="Notas 4 2 6 3 2" xfId="14464"/>
    <cellStyle name="Notas 4 2 6 3 2 2" xfId="34746"/>
    <cellStyle name="Notas 4 2 6 3 2 3" xfId="27288"/>
    <cellStyle name="Notas 4 2 6 3 3" xfId="32354"/>
    <cellStyle name="Notas 4 2 6 3 4" xfId="24940"/>
    <cellStyle name="Notas 4 2 6 4" xfId="8290"/>
    <cellStyle name="Notas 4 2 6 4 2" xfId="16928"/>
    <cellStyle name="Notas 4 2 6 4 2 2" xfId="35689"/>
    <cellStyle name="Notas 4 2 6 4 2 3" xfId="28221"/>
    <cellStyle name="Notas 4 2 6 4 3" xfId="33299"/>
    <cellStyle name="Notas 4 2 6 4 4" xfId="25873"/>
    <cellStyle name="Notas 4 2 6 5" xfId="7815"/>
    <cellStyle name="Notas 4 2 6 5 2" xfId="16453"/>
    <cellStyle name="Notas 4 2 6 5 2 2" xfId="35481"/>
    <cellStyle name="Notas 4 2 6 5 2 3" xfId="28016"/>
    <cellStyle name="Notas 4 2 6 5 3" xfId="33093"/>
    <cellStyle name="Notas 4 2 6 5 4" xfId="25668"/>
    <cellStyle name="Notas 4 2 6 6" xfId="10601"/>
    <cellStyle name="Notas 4 2 6 6 2" xfId="19228"/>
    <cellStyle name="Notas 4 2 6 6 2 2" xfId="36146"/>
    <cellStyle name="Notas 4 2 6 6 2 3" xfId="28662"/>
    <cellStyle name="Notas 4 2 6 6 3" xfId="33753"/>
    <cellStyle name="Notas 4 2 6 6 4" xfId="26316"/>
    <cellStyle name="Notas 4 2 6 7" xfId="11670"/>
    <cellStyle name="Notas 4 2 6 7 2" xfId="20295"/>
    <cellStyle name="Notas 4 2 6 7 2 2" xfId="36307"/>
    <cellStyle name="Notas 4 2 6 7 2 3" xfId="28814"/>
    <cellStyle name="Notas 4 2 6 7 3" xfId="33912"/>
    <cellStyle name="Notas 4 2 6 7 4" xfId="26470"/>
    <cellStyle name="Notas 4 2 6 8" xfId="12541"/>
    <cellStyle name="Notas 4 2 6 8 2" xfId="21165"/>
    <cellStyle name="Notas 4 2 6 8 2 2" xfId="36496"/>
    <cellStyle name="Notas 4 2 6 8 2 3" xfId="29001"/>
    <cellStyle name="Notas 4 2 6 8 3" xfId="34107"/>
    <cellStyle name="Notas 4 2 6 8 4" xfId="26658"/>
    <cellStyle name="Notas 4 2 6 9" xfId="30674"/>
    <cellStyle name="Notas 4 2 7" xfId="2527"/>
    <cellStyle name="Notas 4 2 7 10" xfId="23276"/>
    <cellStyle name="Notas 4 2 7 2" xfId="6890"/>
    <cellStyle name="Notas 4 2 7 2 2" xfId="15530"/>
    <cellStyle name="Notas 4 2 7 2 2 2" xfId="35181"/>
    <cellStyle name="Notas 4 2 7 2 2 3" xfId="27720"/>
    <cellStyle name="Notas 4 2 7 2 3" xfId="32793"/>
    <cellStyle name="Notas 4 2 7 2 4" xfId="25372"/>
    <cellStyle name="Notas 4 2 7 3" xfId="4553"/>
    <cellStyle name="Notas 4 2 7 3 2" xfId="13214"/>
    <cellStyle name="Notas 4 2 7 3 2 2" xfId="34224"/>
    <cellStyle name="Notas 4 2 7 3 2 3" xfId="26770"/>
    <cellStyle name="Notas 4 2 7 3 3" xfId="31835"/>
    <cellStyle name="Notas 4 2 7 3 4" xfId="24422"/>
    <cellStyle name="Notas 4 2 7 4" xfId="4950"/>
    <cellStyle name="Notas 4 2 7 4 2" xfId="13609"/>
    <cellStyle name="Notas 4 2 7 4 2 2" xfId="34424"/>
    <cellStyle name="Notas 4 2 7 4 2 3" xfId="26968"/>
    <cellStyle name="Notas 4 2 7 4 3" xfId="32034"/>
    <cellStyle name="Notas 4 2 7 4 4" xfId="24620"/>
    <cellStyle name="Notas 4 2 7 5" xfId="5139"/>
    <cellStyle name="Notas 4 2 7 5 2" xfId="13798"/>
    <cellStyle name="Notas 4 2 7 5 2 2" xfId="34488"/>
    <cellStyle name="Notas 4 2 7 5 2 3" xfId="27031"/>
    <cellStyle name="Notas 4 2 7 5 3" xfId="32097"/>
    <cellStyle name="Notas 4 2 7 5 4" xfId="24683"/>
    <cellStyle name="Notas 4 2 7 6" xfId="9163"/>
    <cellStyle name="Notas 4 2 7 6 2" xfId="17791"/>
    <cellStyle name="Notas 4 2 7 6 2 2" xfId="35795"/>
    <cellStyle name="Notas 4 2 7 6 2 3" xfId="28321"/>
    <cellStyle name="Notas 4 2 7 6 3" xfId="33405"/>
    <cellStyle name="Notas 4 2 7 6 4" xfId="25974"/>
    <cellStyle name="Notas 4 2 7 7" xfId="9004"/>
    <cellStyle name="Notas 4 2 7 7 2" xfId="17632"/>
    <cellStyle name="Notas 4 2 7 7 2 2" xfId="35756"/>
    <cellStyle name="Notas 4 2 7 7 2 3" xfId="28284"/>
    <cellStyle name="Notas 4 2 7 7 3" xfId="33366"/>
    <cellStyle name="Notas 4 2 7 7 4" xfId="25937"/>
    <cellStyle name="Notas 4 2 7 8" xfId="12542"/>
    <cellStyle name="Notas 4 2 7 8 2" xfId="21166"/>
    <cellStyle name="Notas 4 2 7 8 2 2" xfId="36497"/>
    <cellStyle name="Notas 4 2 7 8 2 3" xfId="29002"/>
    <cellStyle name="Notas 4 2 7 8 3" xfId="34108"/>
    <cellStyle name="Notas 4 2 7 8 4" xfId="26659"/>
    <cellStyle name="Notas 4 2 7 9" xfId="30675"/>
    <cellStyle name="Notas 4 2 8" xfId="6879"/>
    <cellStyle name="Notas 4 2 8 2" xfId="15519"/>
    <cellStyle name="Notas 4 2 8 2 2" xfId="35170"/>
    <cellStyle name="Notas 4 2 8 2 3" xfId="27709"/>
    <cellStyle name="Notas 4 2 8 3" xfId="32782"/>
    <cellStyle name="Notas 4 2 8 4" xfId="25361"/>
    <cellStyle name="Notas 4 2 9" xfId="5819"/>
    <cellStyle name="Notas 4 2 9 2" xfId="14471"/>
    <cellStyle name="Notas 4 2 9 2 2" xfId="34753"/>
    <cellStyle name="Notas 4 2 9 2 3" xfId="27295"/>
    <cellStyle name="Notas 4 2 9 3" xfId="32361"/>
    <cellStyle name="Notas 4 2 9 4" xfId="24947"/>
    <cellStyle name="Notas 4 20" xfId="10407"/>
    <cellStyle name="Notas 4 20 2" xfId="19034"/>
    <cellStyle name="Notas 4 20 2 2" xfId="36092"/>
    <cellStyle name="Notas 4 20 2 3" xfId="28608"/>
    <cellStyle name="Notas 4 20 3" xfId="33699"/>
    <cellStyle name="Notas 4 20 4" xfId="26262"/>
    <cellStyle name="Notas 4 21" xfId="10249"/>
    <cellStyle name="Notas 4 21 2" xfId="18876"/>
    <cellStyle name="Notas 4 21 2 2" xfId="36067"/>
    <cellStyle name="Notas 4 21 2 3" xfId="28583"/>
    <cellStyle name="Notas 4 21 3" xfId="33674"/>
    <cellStyle name="Notas 4 21 4" xfId="26237"/>
    <cellStyle name="Notas 4 22" xfId="12437"/>
    <cellStyle name="Notas 4 22 2" xfId="21061"/>
    <cellStyle name="Notas 4 22 2 2" xfId="36473"/>
    <cellStyle name="Notas 4 22 2 3" xfId="28978"/>
    <cellStyle name="Notas 4 22 3" xfId="34083"/>
    <cellStyle name="Notas 4 22 4" xfId="26635"/>
    <cellStyle name="Notas 4 23" xfId="12796"/>
    <cellStyle name="Notas 4 23 2" xfId="21419"/>
    <cellStyle name="Notas 4 23 2 2" xfId="36534"/>
    <cellStyle name="Notas 4 23 2 3" xfId="29038"/>
    <cellStyle name="Notas 4 23 3" xfId="34146"/>
    <cellStyle name="Notas 4 23 4" xfId="26696"/>
    <cellStyle name="Notas 4 24" xfId="29382"/>
    <cellStyle name="Notas 4 25" xfId="21992"/>
    <cellStyle name="Notas 4 3" xfId="2528"/>
    <cellStyle name="Notas 4 3 10" xfId="7363"/>
    <cellStyle name="Notas 4 3 10 2" xfId="16003"/>
    <cellStyle name="Notas 4 3 10 2 2" xfId="35342"/>
    <cellStyle name="Notas 4 3 10 2 3" xfId="27880"/>
    <cellStyle name="Notas 4 3 10 3" xfId="32956"/>
    <cellStyle name="Notas 4 3 10 4" xfId="25532"/>
    <cellStyle name="Notas 4 3 11" xfId="9340"/>
    <cellStyle name="Notas 4 3 11 2" xfId="17968"/>
    <cellStyle name="Notas 4 3 11 2 2" xfId="35871"/>
    <cellStyle name="Notas 4 3 11 2 3" xfId="28396"/>
    <cellStyle name="Notas 4 3 11 3" xfId="33481"/>
    <cellStyle name="Notas 4 3 11 4" xfId="26049"/>
    <cellStyle name="Notas 4 3 12" xfId="9940"/>
    <cellStyle name="Notas 4 3 12 2" xfId="18567"/>
    <cellStyle name="Notas 4 3 12 2 2" xfId="36002"/>
    <cellStyle name="Notas 4 3 12 2 3" xfId="28519"/>
    <cellStyle name="Notas 4 3 12 3" xfId="33609"/>
    <cellStyle name="Notas 4 3 12 4" xfId="26173"/>
    <cellStyle name="Notas 4 3 13" xfId="9286"/>
    <cellStyle name="Notas 4 3 13 2" xfId="17914"/>
    <cellStyle name="Notas 4 3 13 2 2" xfId="35820"/>
    <cellStyle name="Notas 4 3 13 2 3" xfId="28345"/>
    <cellStyle name="Notas 4 3 13 3" xfId="33430"/>
    <cellStyle name="Notas 4 3 13 4" xfId="25998"/>
    <cellStyle name="Notas 4 3 14" xfId="12228"/>
    <cellStyle name="Notas 4 3 14 2" xfId="20852"/>
    <cellStyle name="Notas 4 3 14 2 2" xfId="36417"/>
    <cellStyle name="Notas 4 3 14 2 3" xfId="28922"/>
    <cellStyle name="Notas 4 3 14 3" xfId="34026"/>
    <cellStyle name="Notas 4 3 14 4" xfId="26579"/>
    <cellStyle name="Notas 4 3 15" xfId="30676"/>
    <cellStyle name="Notas 4 3 16" xfId="23277"/>
    <cellStyle name="Notas 4 3 2" xfId="2529"/>
    <cellStyle name="Notas 4 3 2 10" xfId="9341"/>
    <cellStyle name="Notas 4 3 2 10 2" xfId="17969"/>
    <cellStyle name="Notas 4 3 2 10 2 2" xfId="35872"/>
    <cellStyle name="Notas 4 3 2 10 2 3" xfId="28397"/>
    <cellStyle name="Notas 4 3 2 10 3" xfId="33482"/>
    <cellStyle name="Notas 4 3 2 10 4" xfId="26050"/>
    <cellStyle name="Notas 4 3 2 11" xfId="9941"/>
    <cellStyle name="Notas 4 3 2 11 2" xfId="18568"/>
    <cellStyle name="Notas 4 3 2 11 2 2" xfId="36003"/>
    <cellStyle name="Notas 4 3 2 11 2 3" xfId="28520"/>
    <cellStyle name="Notas 4 3 2 11 3" xfId="33610"/>
    <cellStyle name="Notas 4 3 2 11 4" xfId="26174"/>
    <cellStyle name="Notas 4 3 2 12" xfId="10295"/>
    <cellStyle name="Notas 4 3 2 12 2" xfId="18922"/>
    <cellStyle name="Notas 4 3 2 12 2 2" xfId="36078"/>
    <cellStyle name="Notas 4 3 2 12 2 3" xfId="28594"/>
    <cellStyle name="Notas 4 3 2 12 3" xfId="33685"/>
    <cellStyle name="Notas 4 3 2 12 4" xfId="26248"/>
    <cellStyle name="Notas 4 3 2 13" xfId="11601"/>
    <cellStyle name="Notas 4 3 2 13 2" xfId="20226"/>
    <cellStyle name="Notas 4 3 2 13 2 2" xfId="36283"/>
    <cellStyle name="Notas 4 3 2 13 2 3" xfId="28791"/>
    <cellStyle name="Notas 4 3 2 13 3" xfId="33889"/>
    <cellStyle name="Notas 4 3 2 13 4" xfId="26447"/>
    <cellStyle name="Notas 4 3 2 14" xfId="30677"/>
    <cellStyle name="Notas 4 3 2 15" xfId="23278"/>
    <cellStyle name="Notas 4 3 2 2" xfId="2530"/>
    <cellStyle name="Notas 4 3 2 2 10" xfId="23279"/>
    <cellStyle name="Notas 4 3 2 2 2" xfId="6893"/>
    <cellStyle name="Notas 4 3 2 2 2 2" xfId="15533"/>
    <cellStyle name="Notas 4 3 2 2 2 2 2" xfId="35184"/>
    <cellStyle name="Notas 4 3 2 2 2 2 3" xfId="27723"/>
    <cellStyle name="Notas 4 3 2 2 2 3" xfId="32796"/>
    <cellStyle name="Notas 4 3 2 2 2 4" xfId="25375"/>
    <cellStyle name="Notas 4 3 2 2 3" xfId="4550"/>
    <cellStyle name="Notas 4 3 2 2 3 2" xfId="13211"/>
    <cellStyle name="Notas 4 3 2 2 3 2 2" xfId="34221"/>
    <cellStyle name="Notas 4 3 2 2 3 2 3" xfId="26767"/>
    <cellStyle name="Notas 4 3 2 2 3 3" xfId="31832"/>
    <cellStyle name="Notas 4 3 2 2 3 4" xfId="24419"/>
    <cellStyle name="Notas 4 3 2 2 4" xfId="4951"/>
    <cellStyle name="Notas 4 3 2 2 4 2" xfId="13610"/>
    <cellStyle name="Notas 4 3 2 2 4 2 2" xfId="34425"/>
    <cellStyle name="Notas 4 3 2 2 4 2 3" xfId="26969"/>
    <cellStyle name="Notas 4 3 2 2 4 3" xfId="32035"/>
    <cellStyle name="Notas 4 3 2 2 4 4" xfId="24621"/>
    <cellStyle name="Notas 4 3 2 2 5" xfId="7825"/>
    <cellStyle name="Notas 4 3 2 2 5 2" xfId="16463"/>
    <cellStyle name="Notas 4 3 2 2 5 2 2" xfId="35491"/>
    <cellStyle name="Notas 4 3 2 2 5 2 3" xfId="28026"/>
    <cellStyle name="Notas 4 3 2 2 5 3" xfId="33103"/>
    <cellStyle name="Notas 4 3 2 2 5 4" xfId="25678"/>
    <cellStyle name="Notas 4 3 2 2 6" xfId="7875"/>
    <cellStyle name="Notas 4 3 2 2 6 2" xfId="16513"/>
    <cellStyle name="Notas 4 3 2 2 6 2 2" xfId="35508"/>
    <cellStyle name="Notas 4 3 2 2 6 2 3" xfId="28042"/>
    <cellStyle name="Notas 4 3 2 2 6 3" xfId="33119"/>
    <cellStyle name="Notas 4 3 2 2 6 4" xfId="25694"/>
    <cellStyle name="Notas 4 3 2 2 7" xfId="10208"/>
    <cellStyle name="Notas 4 3 2 2 7 2" xfId="18835"/>
    <cellStyle name="Notas 4 3 2 2 7 2 2" xfId="36059"/>
    <cellStyle name="Notas 4 3 2 2 7 2 3" xfId="28575"/>
    <cellStyle name="Notas 4 3 2 2 7 3" xfId="33666"/>
    <cellStyle name="Notas 4 3 2 2 7 4" xfId="26229"/>
    <cellStyle name="Notas 4 3 2 2 8" xfId="12229"/>
    <cellStyle name="Notas 4 3 2 2 8 2" xfId="20853"/>
    <cellStyle name="Notas 4 3 2 2 8 2 2" xfId="36418"/>
    <cellStyle name="Notas 4 3 2 2 8 2 3" xfId="28923"/>
    <cellStyle name="Notas 4 3 2 2 8 3" xfId="34027"/>
    <cellStyle name="Notas 4 3 2 2 8 4" xfId="26580"/>
    <cellStyle name="Notas 4 3 2 2 9" xfId="30678"/>
    <cellStyle name="Notas 4 3 2 3" xfId="2531"/>
    <cellStyle name="Notas 4 3 2 3 10" xfId="23280"/>
    <cellStyle name="Notas 4 3 2 3 2" xfId="6894"/>
    <cellStyle name="Notas 4 3 2 3 2 2" xfId="15534"/>
    <cellStyle name="Notas 4 3 2 3 2 2 2" xfId="35185"/>
    <cellStyle name="Notas 4 3 2 3 2 2 3" xfId="27724"/>
    <cellStyle name="Notas 4 3 2 3 2 3" xfId="32797"/>
    <cellStyle name="Notas 4 3 2 3 2 4" xfId="25376"/>
    <cellStyle name="Notas 4 3 2 3 3" xfId="4549"/>
    <cellStyle name="Notas 4 3 2 3 3 2" xfId="13210"/>
    <cellStyle name="Notas 4 3 2 3 3 2 2" xfId="34220"/>
    <cellStyle name="Notas 4 3 2 3 3 2 3" xfId="26766"/>
    <cellStyle name="Notas 4 3 2 3 3 3" xfId="31831"/>
    <cellStyle name="Notas 4 3 2 3 3 4" xfId="24418"/>
    <cellStyle name="Notas 4 3 2 3 4" xfId="7365"/>
    <cellStyle name="Notas 4 3 2 3 4 2" xfId="16005"/>
    <cellStyle name="Notas 4 3 2 3 4 2 2" xfId="35344"/>
    <cellStyle name="Notas 4 3 2 3 4 2 3" xfId="27882"/>
    <cellStyle name="Notas 4 3 2 3 4 3" xfId="32958"/>
    <cellStyle name="Notas 4 3 2 3 4 4" xfId="25534"/>
    <cellStyle name="Notas 4 3 2 3 5" xfId="7814"/>
    <cellStyle name="Notas 4 3 2 3 5 2" xfId="16452"/>
    <cellStyle name="Notas 4 3 2 3 5 2 2" xfId="35480"/>
    <cellStyle name="Notas 4 3 2 3 5 2 3" xfId="28015"/>
    <cellStyle name="Notas 4 3 2 3 5 3" xfId="33092"/>
    <cellStyle name="Notas 4 3 2 3 5 4" xfId="25667"/>
    <cellStyle name="Notas 4 3 2 3 6" xfId="9942"/>
    <cellStyle name="Notas 4 3 2 3 6 2" xfId="18569"/>
    <cellStyle name="Notas 4 3 2 3 6 2 2" xfId="36004"/>
    <cellStyle name="Notas 4 3 2 3 6 2 3" xfId="28521"/>
    <cellStyle name="Notas 4 3 2 3 6 3" xfId="33611"/>
    <cellStyle name="Notas 4 3 2 3 6 4" xfId="26175"/>
    <cellStyle name="Notas 4 3 2 3 7" xfId="10892"/>
    <cellStyle name="Notas 4 3 2 3 7 2" xfId="19518"/>
    <cellStyle name="Notas 4 3 2 3 7 2 2" xfId="36230"/>
    <cellStyle name="Notas 4 3 2 3 7 2 3" xfId="28744"/>
    <cellStyle name="Notas 4 3 2 3 7 3" xfId="33836"/>
    <cellStyle name="Notas 4 3 2 3 7 4" xfId="26399"/>
    <cellStyle name="Notas 4 3 2 3 8" xfId="12230"/>
    <cellStyle name="Notas 4 3 2 3 8 2" xfId="20854"/>
    <cellStyle name="Notas 4 3 2 3 8 2 2" xfId="36419"/>
    <cellStyle name="Notas 4 3 2 3 8 2 3" xfId="28924"/>
    <cellStyle name="Notas 4 3 2 3 8 3" xfId="34028"/>
    <cellStyle name="Notas 4 3 2 3 8 4" xfId="26581"/>
    <cellStyle name="Notas 4 3 2 3 9" xfId="30679"/>
    <cellStyle name="Notas 4 3 2 4" xfId="2532"/>
    <cellStyle name="Notas 4 3 2 4 10" xfId="23281"/>
    <cellStyle name="Notas 4 3 2 4 2" xfId="6895"/>
    <cellStyle name="Notas 4 3 2 4 2 2" xfId="15535"/>
    <cellStyle name="Notas 4 3 2 4 2 2 2" xfId="35186"/>
    <cellStyle name="Notas 4 3 2 4 2 2 3" xfId="27725"/>
    <cellStyle name="Notas 4 3 2 4 2 3" xfId="32798"/>
    <cellStyle name="Notas 4 3 2 4 2 4" xfId="25377"/>
    <cellStyle name="Notas 4 3 2 4 3" xfId="4548"/>
    <cellStyle name="Notas 4 3 2 4 3 2" xfId="13209"/>
    <cellStyle name="Notas 4 3 2 4 3 2 2" xfId="34219"/>
    <cellStyle name="Notas 4 3 2 4 3 2 3" xfId="26765"/>
    <cellStyle name="Notas 4 3 2 4 3 3" xfId="31830"/>
    <cellStyle name="Notas 4 3 2 4 3 4" xfId="24417"/>
    <cellStyle name="Notas 4 3 2 4 4" xfId="7366"/>
    <cellStyle name="Notas 4 3 2 4 4 2" xfId="16006"/>
    <cellStyle name="Notas 4 3 2 4 4 2 2" xfId="35345"/>
    <cellStyle name="Notas 4 3 2 4 4 2 3" xfId="27883"/>
    <cellStyle name="Notas 4 3 2 4 4 3" xfId="32959"/>
    <cellStyle name="Notas 4 3 2 4 4 4" xfId="25535"/>
    <cellStyle name="Notas 4 3 2 4 5" xfId="9342"/>
    <cellStyle name="Notas 4 3 2 4 5 2" xfId="17970"/>
    <cellStyle name="Notas 4 3 2 4 5 2 2" xfId="35873"/>
    <cellStyle name="Notas 4 3 2 4 5 2 3" xfId="28398"/>
    <cellStyle name="Notas 4 3 2 4 5 3" xfId="33483"/>
    <cellStyle name="Notas 4 3 2 4 5 4" xfId="26051"/>
    <cellStyle name="Notas 4 3 2 4 6" xfId="9943"/>
    <cellStyle name="Notas 4 3 2 4 6 2" xfId="18570"/>
    <cellStyle name="Notas 4 3 2 4 6 2 2" xfId="36005"/>
    <cellStyle name="Notas 4 3 2 4 6 2 3" xfId="28522"/>
    <cellStyle name="Notas 4 3 2 4 6 3" xfId="33612"/>
    <cellStyle name="Notas 4 3 2 4 6 4" xfId="26176"/>
    <cellStyle name="Notas 4 3 2 4 7" xfId="11671"/>
    <cellStyle name="Notas 4 3 2 4 7 2" xfId="20296"/>
    <cellStyle name="Notas 4 3 2 4 7 2 2" xfId="36308"/>
    <cellStyle name="Notas 4 3 2 4 7 2 3" xfId="28815"/>
    <cellStyle name="Notas 4 3 2 4 7 3" xfId="33913"/>
    <cellStyle name="Notas 4 3 2 4 7 4" xfId="26471"/>
    <cellStyle name="Notas 4 3 2 4 8" xfId="11600"/>
    <cellStyle name="Notas 4 3 2 4 8 2" xfId="20225"/>
    <cellStyle name="Notas 4 3 2 4 8 2 2" xfId="36282"/>
    <cellStyle name="Notas 4 3 2 4 8 2 3" xfId="28790"/>
    <cellStyle name="Notas 4 3 2 4 8 3" xfId="33888"/>
    <cellStyle name="Notas 4 3 2 4 8 4" xfId="26446"/>
    <cellStyle name="Notas 4 3 2 4 9" xfId="30680"/>
    <cellStyle name="Notas 4 3 2 5" xfId="2533"/>
    <cellStyle name="Notas 4 3 2 5 10" xfId="23282"/>
    <cellStyle name="Notas 4 3 2 5 2" xfId="6896"/>
    <cellStyle name="Notas 4 3 2 5 2 2" xfId="15536"/>
    <cellStyle name="Notas 4 3 2 5 2 2 2" xfId="35187"/>
    <cellStyle name="Notas 4 3 2 5 2 2 3" xfId="27726"/>
    <cellStyle name="Notas 4 3 2 5 2 3" xfId="32799"/>
    <cellStyle name="Notas 4 3 2 5 2 4" xfId="25378"/>
    <cellStyle name="Notas 4 3 2 5 3" xfId="4547"/>
    <cellStyle name="Notas 4 3 2 5 3 2" xfId="13208"/>
    <cellStyle name="Notas 4 3 2 5 3 2 2" xfId="34218"/>
    <cellStyle name="Notas 4 3 2 5 3 2 3" xfId="26764"/>
    <cellStyle name="Notas 4 3 2 5 3 3" xfId="31829"/>
    <cellStyle name="Notas 4 3 2 5 3 4" xfId="24416"/>
    <cellStyle name="Notas 4 3 2 5 4" xfId="5373"/>
    <cellStyle name="Notas 4 3 2 5 4 2" xfId="14032"/>
    <cellStyle name="Notas 4 3 2 5 4 2 2" xfId="34588"/>
    <cellStyle name="Notas 4 3 2 5 4 2 3" xfId="27131"/>
    <cellStyle name="Notas 4 3 2 5 4 3" xfId="32197"/>
    <cellStyle name="Notas 4 3 2 5 4 4" xfId="24783"/>
    <cellStyle name="Notas 4 3 2 5 5" xfId="9343"/>
    <cellStyle name="Notas 4 3 2 5 5 2" xfId="17971"/>
    <cellStyle name="Notas 4 3 2 5 5 2 2" xfId="35874"/>
    <cellStyle name="Notas 4 3 2 5 5 2 3" xfId="28399"/>
    <cellStyle name="Notas 4 3 2 5 5 3" xfId="33484"/>
    <cellStyle name="Notas 4 3 2 5 5 4" xfId="26052"/>
    <cellStyle name="Notas 4 3 2 5 6" xfId="10602"/>
    <cellStyle name="Notas 4 3 2 5 6 2" xfId="19229"/>
    <cellStyle name="Notas 4 3 2 5 6 2 2" xfId="36147"/>
    <cellStyle name="Notas 4 3 2 5 6 2 3" xfId="28663"/>
    <cellStyle name="Notas 4 3 2 5 6 3" xfId="33754"/>
    <cellStyle name="Notas 4 3 2 5 6 4" xfId="26317"/>
    <cellStyle name="Notas 4 3 2 5 7" xfId="10891"/>
    <cellStyle name="Notas 4 3 2 5 7 2" xfId="19517"/>
    <cellStyle name="Notas 4 3 2 5 7 2 2" xfId="36229"/>
    <cellStyle name="Notas 4 3 2 5 7 2 3" xfId="28743"/>
    <cellStyle name="Notas 4 3 2 5 7 3" xfId="33835"/>
    <cellStyle name="Notas 4 3 2 5 7 4" xfId="26398"/>
    <cellStyle name="Notas 4 3 2 5 8" xfId="12231"/>
    <cellStyle name="Notas 4 3 2 5 8 2" xfId="20855"/>
    <cellStyle name="Notas 4 3 2 5 8 2 2" xfId="36420"/>
    <cellStyle name="Notas 4 3 2 5 8 2 3" xfId="28925"/>
    <cellStyle name="Notas 4 3 2 5 8 3" xfId="34029"/>
    <cellStyle name="Notas 4 3 2 5 8 4" xfId="26582"/>
    <cellStyle name="Notas 4 3 2 5 9" xfId="30681"/>
    <cellStyle name="Notas 4 3 2 6" xfId="2534"/>
    <cellStyle name="Notas 4 3 2 6 10" xfId="23283"/>
    <cellStyle name="Notas 4 3 2 6 2" xfId="6897"/>
    <cellStyle name="Notas 4 3 2 6 2 2" xfId="15537"/>
    <cellStyle name="Notas 4 3 2 6 2 2 2" xfId="35188"/>
    <cellStyle name="Notas 4 3 2 6 2 2 3" xfId="27727"/>
    <cellStyle name="Notas 4 3 2 6 2 3" xfId="32800"/>
    <cellStyle name="Notas 4 3 2 6 2 4" xfId="25379"/>
    <cellStyle name="Notas 4 3 2 6 3" xfId="5811"/>
    <cellStyle name="Notas 4 3 2 6 3 2" xfId="14463"/>
    <cellStyle name="Notas 4 3 2 6 3 2 2" xfId="34745"/>
    <cellStyle name="Notas 4 3 2 6 3 2 3" xfId="27287"/>
    <cellStyle name="Notas 4 3 2 6 3 3" xfId="32353"/>
    <cellStyle name="Notas 4 3 2 6 3 4" xfId="24939"/>
    <cellStyle name="Notas 4 3 2 6 4" xfId="4952"/>
    <cellStyle name="Notas 4 3 2 6 4 2" xfId="13611"/>
    <cellStyle name="Notas 4 3 2 6 4 2 2" xfId="34426"/>
    <cellStyle name="Notas 4 3 2 6 4 2 3" xfId="26970"/>
    <cellStyle name="Notas 4 3 2 6 4 3" xfId="32036"/>
    <cellStyle name="Notas 4 3 2 6 4 4" xfId="24622"/>
    <cellStyle name="Notas 4 3 2 6 5" xfId="6341"/>
    <cellStyle name="Notas 4 3 2 6 5 2" xfId="14993"/>
    <cellStyle name="Notas 4 3 2 6 5 2 2" xfId="34927"/>
    <cellStyle name="Notas 4 3 2 6 5 2 3" xfId="27467"/>
    <cellStyle name="Notas 4 3 2 6 5 3" xfId="32536"/>
    <cellStyle name="Notas 4 3 2 6 5 4" xfId="25119"/>
    <cellStyle name="Notas 4 3 2 6 6" xfId="9162"/>
    <cellStyle name="Notas 4 3 2 6 6 2" xfId="17790"/>
    <cellStyle name="Notas 4 3 2 6 6 2 2" xfId="35794"/>
    <cellStyle name="Notas 4 3 2 6 6 2 3" xfId="28320"/>
    <cellStyle name="Notas 4 3 2 6 6 3" xfId="33404"/>
    <cellStyle name="Notas 4 3 2 6 6 4" xfId="25973"/>
    <cellStyle name="Notas 4 3 2 6 7" xfId="8224"/>
    <cellStyle name="Notas 4 3 2 6 7 2" xfId="16862"/>
    <cellStyle name="Notas 4 3 2 6 7 2 2" xfId="35663"/>
    <cellStyle name="Notas 4 3 2 6 7 2 3" xfId="28196"/>
    <cellStyle name="Notas 4 3 2 6 7 3" xfId="33274"/>
    <cellStyle name="Notas 4 3 2 6 7 4" xfId="25848"/>
    <cellStyle name="Notas 4 3 2 6 8" xfId="5189"/>
    <cellStyle name="Notas 4 3 2 6 8 2" xfId="13848"/>
    <cellStyle name="Notas 4 3 2 6 8 2 2" xfId="34505"/>
    <cellStyle name="Notas 4 3 2 6 8 2 3" xfId="27048"/>
    <cellStyle name="Notas 4 3 2 6 8 3" xfId="32114"/>
    <cellStyle name="Notas 4 3 2 6 8 4" xfId="24700"/>
    <cellStyle name="Notas 4 3 2 6 9" xfId="30682"/>
    <cellStyle name="Notas 4 3 2 7" xfId="6892"/>
    <cellStyle name="Notas 4 3 2 7 2" xfId="15532"/>
    <cellStyle name="Notas 4 3 2 7 2 2" xfId="35183"/>
    <cellStyle name="Notas 4 3 2 7 2 3" xfId="27722"/>
    <cellStyle name="Notas 4 3 2 7 3" xfId="32795"/>
    <cellStyle name="Notas 4 3 2 7 4" xfId="25374"/>
    <cellStyle name="Notas 4 3 2 8" xfId="4551"/>
    <cellStyle name="Notas 4 3 2 8 2" xfId="13212"/>
    <cellStyle name="Notas 4 3 2 8 2 2" xfId="34222"/>
    <cellStyle name="Notas 4 3 2 8 2 3" xfId="26768"/>
    <cellStyle name="Notas 4 3 2 8 3" xfId="31833"/>
    <cellStyle name="Notas 4 3 2 8 4" xfId="24420"/>
    <cellStyle name="Notas 4 3 2 9" xfId="7364"/>
    <cellStyle name="Notas 4 3 2 9 2" xfId="16004"/>
    <cellStyle name="Notas 4 3 2 9 2 2" xfId="35343"/>
    <cellStyle name="Notas 4 3 2 9 2 3" xfId="27881"/>
    <cellStyle name="Notas 4 3 2 9 3" xfId="32957"/>
    <cellStyle name="Notas 4 3 2 9 4" xfId="25533"/>
    <cellStyle name="Notas 4 3 3" xfId="2535"/>
    <cellStyle name="Notas 4 3 3 10" xfId="23284"/>
    <cellStyle name="Notas 4 3 3 2" xfId="6898"/>
    <cellStyle name="Notas 4 3 3 2 2" xfId="15538"/>
    <cellStyle name="Notas 4 3 3 2 2 2" xfId="35189"/>
    <cellStyle name="Notas 4 3 3 2 2 3" xfId="27728"/>
    <cellStyle name="Notas 4 3 3 2 3" xfId="32801"/>
    <cellStyle name="Notas 4 3 3 2 4" xfId="25380"/>
    <cellStyle name="Notas 4 3 3 3" xfId="4546"/>
    <cellStyle name="Notas 4 3 3 3 2" xfId="13207"/>
    <cellStyle name="Notas 4 3 3 3 2 2" xfId="34217"/>
    <cellStyle name="Notas 4 3 3 3 2 3" xfId="26763"/>
    <cellStyle name="Notas 4 3 3 3 3" xfId="31828"/>
    <cellStyle name="Notas 4 3 3 3 4" xfId="24415"/>
    <cellStyle name="Notas 4 3 3 4" xfId="7367"/>
    <cellStyle name="Notas 4 3 3 4 2" xfId="16007"/>
    <cellStyle name="Notas 4 3 3 4 2 2" xfId="35346"/>
    <cellStyle name="Notas 4 3 3 4 2 3" xfId="27884"/>
    <cellStyle name="Notas 4 3 3 4 3" xfId="32960"/>
    <cellStyle name="Notas 4 3 3 4 4" xfId="25536"/>
    <cellStyle name="Notas 4 3 3 5" xfId="4731"/>
    <cellStyle name="Notas 4 3 3 5 2" xfId="13392"/>
    <cellStyle name="Notas 4 3 3 5 2 2" xfId="34316"/>
    <cellStyle name="Notas 4 3 3 5 2 3" xfId="26861"/>
    <cellStyle name="Notas 4 3 3 5 3" xfId="31927"/>
    <cellStyle name="Notas 4 3 3 5 4" xfId="24513"/>
    <cellStyle name="Notas 4 3 3 6" xfId="9944"/>
    <cellStyle name="Notas 4 3 3 6 2" xfId="18571"/>
    <cellStyle name="Notas 4 3 3 6 2 2" xfId="36006"/>
    <cellStyle name="Notas 4 3 3 6 2 3" xfId="28523"/>
    <cellStyle name="Notas 4 3 3 6 3" xfId="33613"/>
    <cellStyle name="Notas 4 3 3 6 4" xfId="26177"/>
    <cellStyle name="Notas 4 3 3 7" xfId="10426"/>
    <cellStyle name="Notas 4 3 3 7 2" xfId="19053"/>
    <cellStyle name="Notas 4 3 3 7 2 2" xfId="36111"/>
    <cellStyle name="Notas 4 3 3 7 2 3" xfId="28627"/>
    <cellStyle name="Notas 4 3 3 7 3" xfId="33718"/>
    <cellStyle name="Notas 4 3 3 7 4" xfId="26281"/>
    <cellStyle name="Notas 4 3 3 8" xfId="12232"/>
    <cellStyle name="Notas 4 3 3 8 2" xfId="20856"/>
    <cellStyle name="Notas 4 3 3 8 2 2" xfId="36421"/>
    <cellStyle name="Notas 4 3 3 8 2 3" xfId="28926"/>
    <cellStyle name="Notas 4 3 3 8 3" xfId="34030"/>
    <cellStyle name="Notas 4 3 3 8 4" xfId="26583"/>
    <cellStyle name="Notas 4 3 3 9" xfId="30683"/>
    <cellStyle name="Notas 4 3 4" xfId="2536"/>
    <cellStyle name="Notas 4 3 4 10" xfId="23285"/>
    <cellStyle name="Notas 4 3 4 2" xfId="6899"/>
    <cellStyle name="Notas 4 3 4 2 2" xfId="15539"/>
    <cellStyle name="Notas 4 3 4 2 2 2" xfId="35190"/>
    <cellStyle name="Notas 4 3 4 2 2 3" xfId="27729"/>
    <cellStyle name="Notas 4 3 4 2 3" xfId="32802"/>
    <cellStyle name="Notas 4 3 4 2 4" xfId="25381"/>
    <cellStyle name="Notas 4 3 4 3" xfId="4545"/>
    <cellStyle name="Notas 4 3 4 3 2" xfId="13206"/>
    <cellStyle name="Notas 4 3 4 3 2 2" xfId="34216"/>
    <cellStyle name="Notas 4 3 4 3 2 3" xfId="26762"/>
    <cellStyle name="Notas 4 3 4 3 3" xfId="31827"/>
    <cellStyle name="Notas 4 3 4 3 4" xfId="24414"/>
    <cellStyle name="Notas 4 3 4 4" xfId="7368"/>
    <cellStyle name="Notas 4 3 4 4 2" xfId="16008"/>
    <cellStyle name="Notas 4 3 4 4 2 2" xfId="35347"/>
    <cellStyle name="Notas 4 3 4 4 2 3" xfId="27885"/>
    <cellStyle name="Notas 4 3 4 4 3" xfId="32961"/>
    <cellStyle name="Notas 4 3 4 4 4" xfId="25537"/>
    <cellStyle name="Notas 4 3 4 5" xfId="7813"/>
    <cellStyle name="Notas 4 3 4 5 2" xfId="16451"/>
    <cellStyle name="Notas 4 3 4 5 2 2" xfId="35479"/>
    <cellStyle name="Notas 4 3 4 5 2 3" xfId="28014"/>
    <cellStyle name="Notas 4 3 4 5 3" xfId="33091"/>
    <cellStyle name="Notas 4 3 4 5 4" xfId="25666"/>
    <cellStyle name="Notas 4 3 4 6" xfId="9945"/>
    <cellStyle name="Notas 4 3 4 6 2" xfId="18572"/>
    <cellStyle name="Notas 4 3 4 6 2 2" xfId="36007"/>
    <cellStyle name="Notas 4 3 4 6 2 3" xfId="28524"/>
    <cellStyle name="Notas 4 3 4 6 3" xfId="33614"/>
    <cellStyle name="Notas 4 3 4 6 4" xfId="26178"/>
    <cellStyle name="Notas 4 3 4 7" xfId="10427"/>
    <cellStyle name="Notas 4 3 4 7 2" xfId="19054"/>
    <cellStyle name="Notas 4 3 4 7 2 2" xfId="36112"/>
    <cellStyle name="Notas 4 3 4 7 2 3" xfId="28628"/>
    <cellStyle name="Notas 4 3 4 7 3" xfId="33719"/>
    <cellStyle name="Notas 4 3 4 7 4" xfId="26282"/>
    <cellStyle name="Notas 4 3 4 8" xfId="10287"/>
    <cellStyle name="Notas 4 3 4 8 2" xfId="18914"/>
    <cellStyle name="Notas 4 3 4 8 2 2" xfId="36076"/>
    <cellStyle name="Notas 4 3 4 8 2 3" xfId="28592"/>
    <cellStyle name="Notas 4 3 4 8 3" xfId="33683"/>
    <cellStyle name="Notas 4 3 4 8 4" xfId="26246"/>
    <cellStyle name="Notas 4 3 4 9" xfId="30684"/>
    <cellStyle name="Notas 4 3 5" xfId="2537"/>
    <cellStyle name="Notas 4 3 5 10" xfId="23286"/>
    <cellStyle name="Notas 4 3 5 2" xfId="6900"/>
    <cellStyle name="Notas 4 3 5 2 2" xfId="15540"/>
    <cellStyle name="Notas 4 3 5 2 2 2" xfId="35191"/>
    <cellStyle name="Notas 4 3 5 2 2 3" xfId="27730"/>
    <cellStyle name="Notas 4 3 5 2 3" xfId="32803"/>
    <cellStyle name="Notas 4 3 5 2 4" xfId="25382"/>
    <cellStyle name="Notas 4 3 5 3" xfId="5810"/>
    <cellStyle name="Notas 4 3 5 3 2" xfId="14462"/>
    <cellStyle name="Notas 4 3 5 3 2 2" xfId="34744"/>
    <cellStyle name="Notas 4 3 5 3 2 3" xfId="27286"/>
    <cellStyle name="Notas 4 3 5 3 3" xfId="32352"/>
    <cellStyle name="Notas 4 3 5 3 4" xfId="24938"/>
    <cellStyle name="Notas 4 3 5 4" xfId="4953"/>
    <cellStyle name="Notas 4 3 5 4 2" xfId="13612"/>
    <cellStyle name="Notas 4 3 5 4 2 2" xfId="34427"/>
    <cellStyle name="Notas 4 3 5 4 2 3" xfId="26971"/>
    <cellStyle name="Notas 4 3 5 4 3" xfId="32037"/>
    <cellStyle name="Notas 4 3 5 4 4" xfId="24623"/>
    <cellStyle name="Notas 4 3 5 5" xfId="9344"/>
    <cellStyle name="Notas 4 3 5 5 2" xfId="17972"/>
    <cellStyle name="Notas 4 3 5 5 2 2" xfId="35875"/>
    <cellStyle name="Notas 4 3 5 5 2 3" xfId="28400"/>
    <cellStyle name="Notas 4 3 5 5 3" xfId="33485"/>
    <cellStyle name="Notas 4 3 5 5 4" xfId="26053"/>
    <cellStyle name="Notas 4 3 5 6" xfId="9161"/>
    <cellStyle name="Notas 4 3 5 6 2" xfId="17789"/>
    <cellStyle name="Notas 4 3 5 6 2 2" xfId="35793"/>
    <cellStyle name="Notas 4 3 5 6 2 3" xfId="28319"/>
    <cellStyle name="Notas 4 3 5 6 3" xfId="33403"/>
    <cellStyle name="Notas 4 3 5 6 4" xfId="25972"/>
    <cellStyle name="Notas 4 3 5 7" xfId="11672"/>
    <cellStyle name="Notas 4 3 5 7 2" xfId="20297"/>
    <cellStyle name="Notas 4 3 5 7 2 2" xfId="36309"/>
    <cellStyle name="Notas 4 3 5 7 2 3" xfId="28816"/>
    <cellStyle name="Notas 4 3 5 7 3" xfId="33914"/>
    <cellStyle name="Notas 4 3 5 7 4" xfId="26472"/>
    <cellStyle name="Notas 4 3 5 8" xfId="12233"/>
    <cellStyle name="Notas 4 3 5 8 2" xfId="20857"/>
    <cellStyle name="Notas 4 3 5 8 2 2" xfId="36422"/>
    <cellStyle name="Notas 4 3 5 8 2 3" xfId="28927"/>
    <cellStyle name="Notas 4 3 5 8 3" xfId="34031"/>
    <cellStyle name="Notas 4 3 5 8 4" xfId="26584"/>
    <cellStyle name="Notas 4 3 5 9" xfId="30685"/>
    <cellStyle name="Notas 4 3 6" xfId="2538"/>
    <cellStyle name="Notas 4 3 6 10" xfId="23287"/>
    <cellStyle name="Notas 4 3 6 2" xfId="6901"/>
    <cellStyle name="Notas 4 3 6 2 2" xfId="15541"/>
    <cellStyle name="Notas 4 3 6 2 2 2" xfId="35192"/>
    <cellStyle name="Notas 4 3 6 2 2 3" xfId="27731"/>
    <cellStyle name="Notas 4 3 6 2 3" xfId="32804"/>
    <cellStyle name="Notas 4 3 6 2 4" xfId="25383"/>
    <cellStyle name="Notas 4 3 6 3" xfId="4544"/>
    <cellStyle name="Notas 4 3 6 3 2" xfId="13205"/>
    <cellStyle name="Notas 4 3 6 3 2 2" xfId="34215"/>
    <cellStyle name="Notas 4 3 6 3 2 3" xfId="26761"/>
    <cellStyle name="Notas 4 3 6 3 3" xfId="31826"/>
    <cellStyle name="Notas 4 3 6 3 4" xfId="24413"/>
    <cellStyle name="Notas 4 3 6 4" xfId="4954"/>
    <cellStyle name="Notas 4 3 6 4 2" xfId="13613"/>
    <cellStyle name="Notas 4 3 6 4 2 2" xfId="34428"/>
    <cellStyle name="Notas 4 3 6 4 2 3" xfId="26972"/>
    <cellStyle name="Notas 4 3 6 4 3" xfId="32038"/>
    <cellStyle name="Notas 4 3 6 4 4" xfId="24624"/>
    <cellStyle name="Notas 4 3 6 5" xfId="9345"/>
    <cellStyle name="Notas 4 3 6 5 2" xfId="17973"/>
    <cellStyle name="Notas 4 3 6 5 2 2" xfId="35876"/>
    <cellStyle name="Notas 4 3 6 5 2 3" xfId="28401"/>
    <cellStyle name="Notas 4 3 6 5 3" xfId="33486"/>
    <cellStyle name="Notas 4 3 6 5 4" xfId="26054"/>
    <cellStyle name="Notas 4 3 6 6" xfId="9946"/>
    <cellStyle name="Notas 4 3 6 6 2" xfId="18573"/>
    <cellStyle name="Notas 4 3 6 6 2 2" xfId="36008"/>
    <cellStyle name="Notas 4 3 6 6 2 3" xfId="28525"/>
    <cellStyle name="Notas 4 3 6 6 3" xfId="33615"/>
    <cellStyle name="Notas 4 3 6 6 4" xfId="26179"/>
    <cellStyle name="Notas 4 3 6 7" xfId="6513"/>
    <cellStyle name="Notas 4 3 6 7 2" xfId="15165"/>
    <cellStyle name="Notas 4 3 6 7 2 2" xfId="35011"/>
    <cellStyle name="Notas 4 3 6 7 2 3" xfId="27551"/>
    <cellStyle name="Notas 4 3 6 7 3" xfId="32622"/>
    <cellStyle name="Notas 4 3 6 7 4" xfId="25203"/>
    <cellStyle name="Notas 4 3 6 8" xfId="12234"/>
    <cellStyle name="Notas 4 3 6 8 2" xfId="20858"/>
    <cellStyle name="Notas 4 3 6 8 2 2" xfId="36423"/>
    <cellStyle name="Notas 4 3 6 8 2 3" xfId="28928"/>
    <cellStyle name="Notas 4 3 6 8 3" xfId="34032"/>
    <cellStyle name="Notas 4 3 6 8 4" xfId="26585"/>
    <cellStyle name="Notas 4 3 6 9" xfId="30686"/>
    <cellStyle name="Notas 4 3 7" xfId="2539"/>
    <cellStyle name="Notas 4 3 7 10" xfId="23288"/>
    <cellStyle name="Notas 4 3 7 2" xfId="6902"/>
    <cellStyle name="Notas 4 3 7 2 2" xfId="15542"/>
    <cellStyle name="Notas 4 3 7 2 2 2" xfId="35193"/>
    <cellStyle name="Notas 4 3 7 2 2 3" xfId="27732"/>
    <cellStyle name="Notas 4 3 7 2 3" xfId="32805"/>
    <cellStyle name="Notas 4 3 7 2 4" xfId="25384"/>
    <cellStyle name="Notas 4 3 7 3" xfId="4543"/>
    <cellStyle name="Notas 4 3 7 3 2" xfId="13204"/>
    <cellStyle name="Notas 4 3 7 3 2 2" xfId="34214"/>
    <cellStyle name="Notas 4 3 7 3 2 3" xfId="26760"/>
    <cellStyle name="Notas 4 3 7 3 3" xfId="31825"/>
    <cellStyle name="Notas 4 3 7 3 4" xfId="24412"/>
    <cellStyle name="Notas 4 3 7 4" xfId="7369"/>
    <cellStyle name="Notas 4 3 7 4 2" xfId="16009"/>
    <cellStyle name="Notas 4 3 7 4 2 2" xfId="35348"/>
    <cellStyle name="Notas 4 3 7 4 2 3" xfId="27886"/>
    <cellStyle name="Notas 4 3 7 4 3" xfId="32962"/>
    <cellStyle name="Notas 4 3 7 4 4" xfId="25538"/>
    <cellStyle name="Notas 4 3 7 5" xfId="6340"/>
    <cellStyle name="Notas 4 3 7 5 2" xfId="14992"/>
    <cellStyle name="Notas 4 3 7 5 2 2" xfId="34926"/>
    <cellStyle name="Notas 4 3 7 5 2 3" xfId="27466"/>
    <cellStyle name="Notas 4 3 7 5 3" xfId="32535"/>
    <cellStyle name="Notas 4 3 7 5 4" xfId="25118"/>
    <cellStyle name="Notas 4 3 7 6" xfId="9947"/>
    <cellStyle name="Notas 4 3 7 6 2" xfId="18574"/>
    <cellStyle name="Notas 4 3 7 6 2 2" xfId="36009"/>
    <cellStyle name="Notas 4 3 7 6 2 3" xfId="28526"/>
    <cellStyle name="Notas 4 3 7 6 3" xfId="33616"/>
    <cellStyle name="Notas 4 3 7 6 4" xfId="26180"/>
    <cellStyle name="Notas 4 3 7 7" xfId="9285"/>
    <cellStyle name="Notas 4 3 7 7 2" xfId="17913"/>
    <cellStyle name="Notas 4 3 7 7 2 2" xfId="35819"/>
    <cellStyle name="Notas 4 3 7 7 2 3" xfId="28344"/>
    <cellStyle name="Notas 4 3 7 7 3" xfId="33429"/>
    <cellStyle name="Notas 4 3 7 7 4" xfId="25997"/>
    <cellStyle name="Notas 4 3 7 8" xfId="11599"/>
    <cellStyle name="Notas 4 3 7 8 2" xfId="20224"/>
    <cellStyle name="Notas 4 3 7 8 2 2" xfId="36281"/>
    <cellStyle name="Notas 4 3 7 8 2 3" xfId="28789"/>
    <cellStyle name="Notas 4 3 7 8 3" xfId="33887"/>
    <cellStyle name="Notas 4 3 7 8 4" xfId="26445"/>
    <cellStyle name="Notas 4 3 7 9" xfId="30687"/>
    <cellStyle name="Notas 4 3 8" xfId="6891"/>
    <cellStyle name="Notas 4 3 8 2" xfId="15531"/>
    <cellStyle name="Notas 4 3 8 2 2" xfId="35182"/>
    <cellStyle name="Notas 4 3 8 2 3" xfId="27721"/>
    <cellStyle name="Notas 4 3 8 3" xfId="32794"/>
    <cellStyle name="Notas 4 3 8 4" xfId="25373"/>
    <cellStyle name="Notas 4 3 9" xfId="4552"/>
    <cellStyle name="Notas 4 3 9 2" xfId="13213"/>
    <cellStyle name="Notas 4 3 9 2 2" xfId="34223"/>
    <cellStyle name="Notas 4 3 9 2 3" xfId="26769"/>
    <cellStyle name="Notas 4 3 9 3" xfId="31834"/>
    <cellStyle name="Notas 4 3 9 4" xfId="24421"/>
    <cellStyle name="Notas 4 4" xfId="2540"/>
    <cellStyle name="Notas 4 4 10" xfId="5809"/>
    <cellStyle name="Notas 4 4 10 2" xfId="14461"/>
    <cellStyle name="Notas 4 4 10 2 2" xfId="34743"/>
    <cellStyle name="Notas 4 4 10 2 3" xfId="27285"/>
    <cellStyle name="Notas 4 4 10 3" xfId="32351"/>
    <cellStyle name="Notas 4 4 10 4" xfId="24937"/>
    <cellStyle name="Notas 4 4 11" xfId="7370"/>
    <cellStyle name="Notas 4 4 11 2" xfId="16010"/>
    <cellStyle name="Notas 4 4 11 2 2" xfId="35349"/>
    <cellStyle name="Notas 4 4 11 2 3" xfId="27887"/>
    <cellStyle name="Notas 4 4 11 3" xfId="32963"/>
    <cellStyle name="Notas 4 4 11 4" xfId="25539"/>
    <cellStyle name="Notas 4 4 12" xfId="6339"/>
    <cellStyle name="Notas 4 4 12 2" xfId="14991"/>
    <cellStyle name="Notas 4 4 12 2 2" xfId="34925"/>
    <cellStyle name="Notas 4 4 12 2 3" xfId="27465"/>
    <cellStyle name="Notas 4 4 12 3" xfId="32534"/>
    <cellStyle name="Notas 4 4 12 4" xfId="25117"/>
    <cellStyle name="Notas 4 4 13" xfId="5168"/>
    <cellStyle name="Notas 4 4 13 2" xfId="13827"/>
    <cellStyle name="Notas 4 4 13 2 2" xfId="34500"/>
    <cellStyle name="Notas 4 4 13 2 3" xfId="27043"/>
    <cellStyle name="Notas 4 4 13 3" xfId="32109"/>
    <cellStyle name="Notas 4 4 13 4" xfId="24695"/>
    <cellStyle name="Notas 4 4 14" xfId="7737"/>
    <cellStyle name="Notas 4 4 14 2" xfId="16375"/>
    <cellStyle name="Notas 4 4 14 2 2" xfId="35459"/>
    <cellStyle name="Notas 4 4 14 2 3" xfId="27996"/>
    <cellStyle name="Notas 4 4 14 3" xfId="33073"/>
    <cellStyle name="Notas 4 4 14 4" xfId="25648"/>
    <cellStyle name="Notas 4 4 15" xfId="12235"/>
    <cellStyle name="Notas 4 4 15 2" xfId="20859"/>
    <cellStyle name="Notas 4 4 15 2 2" xfId="36424"/>
    <cellStyle name="Notas 4 4 15 2 3" xfId="28929"/>
    <cellStyle name="Notas 4 4 15 3" xfId="34033"/>
    <cellStyle name="Notas 4 4 15 4" xfId="26586"/>
    <cellStyle name="Notas 4 4 16" xfId="30688"/>
    <cellStyle name="Notas 4 4 17" xfId="23289"/>
    <cellStyle name="Notas 4 4 2" xfId="2541"/>
    <cellStyle name="Notas 4 4 2 10" xfId="23290"/>
    <cellStyle name="Notas 4 4 2 2" xfId="6904"/>
    <cellStyle name="Notas 4 4 2 2 2" xfId="15544"/>
    <cellStyle name="Notas 4 4 2 2 2 2" xfId="35195"/>
    <cellStyle name="Notas 4 4 2 2 2 3" xfId="27734"/>
    <cellStyle name="Notas 4 4 2 2 3" xfId="32807"/>
    <cellStyle name="Notas 4 4 2 2 4" xfId="25386"/>
    <cellStyle name="Notas 4 4 2 3" xfId="4542"/>
    <cellStyle name="Notas 4 4 2 3 2" xfId="13203"/>
    <cellStyle name="Notas 4 4 2 3 2 2" xfId="34213"/>
    <cellStyle name="Notas 4 4 2 3 2 3" xfId="26759"/>
    <cellStyle name="Notas 4 4 2 3 3" xfId="31824"/>
    <cellStyle name="Notas 4 4 2 3 4" xfId="24411"/>
    <cellStyle name="Notas 4 4 2 4" xfId="4955"/>
    <cellStyle name="Notas 4 4 2 4 2" xfId="13614"/>
    <cellStyle name="Notas 4 4 2 4 2 2" xfId="34429"/>
    <cellStyle name="Notas 4 4 2 4 2 3" xfId="26973"/>
    <cellStyle name="Notas 4 4 2 4 3" xfId="32039"/>
    <cellStyle name="Notas 4 4 2 4 4" xfId="24625"/>
    <cellStyle name="Notas 4 4 2 5" xfId="5138"/>
    <cellStyle name="Notas 4 4 2 5 2" xfId="13797"/>
    <cellStyle name="Notas 4 4 2 5 2 2" xfId="34487"/>
    <cellStyle name="Notas 4 4 2 5 2 3" xfId="27030"/>
    <cellStyle name="Notas 4 4 2 5 3" xfId="32096"/>
    <cellStyle name="Notas 4 4 2 5 4" xfId="24682"/>
    <cellStyle name="Notas 4 4 2 6" xfId="9948"/>
    <cellStyle name="Notas 4 4 2 6 2" xfId="18575"/>
    <cellStyle name="Notas 4 4 2 6 2 2" xfId="36010"/>
    <cellStyle name="Notas 4 4 2 6 2 3" xfId="28527"/>
    <cellStyle name="Notas 4 4 2 6 3" xfId="33617"/>
    <cellStyle name="Notas 4 4 2 6 4" xfId="26181"/>
    <cellStyle name="Notas 4 4 2 7" xfId="9003"/>
    <cellStyle name="Notas 4 4 2 7 2" xfId="17631"/>
    <cellStyle name="Notas 4 4 2 7 2 2" xfId="35755"/>
    <cellStyle name="Notas 4 4 2 7 2 3" xfId="28283"/>
    <cellStyle name="Notas 4 4 2 7 3" xfId="33365"/>
    <cellStyle name="Notas 4 4 2 7 4" xfId="25936"/>
    <cellStyle name="Notas 4 4 2 8" xfId="12236"/>
    <cellStyle name="Notas 4 4 2 8 2" xfId="20860"/>
    <cellStyle name="Notas 4 4 2 8 2 2" xfId="36425"/>
    <cellStyle name="Notas 4 4 2 8 2 3" xfId="28930"/>
    <cellStyle name="Notas 4 4 2 8 3" xfId="34034"/>
    <cellStyle name="Notas 4 4 2 8 4" xfId="26587"/>
    <cellStyle name="Notas 4 4 2 9" xfId="30689"/>
    <cellStyle name="Notas 4 4 3" xfId="2542"/>
    <cellStyle name="Notas 4 4 3 10" xfId="23291"/>
    <cellStyle name="Notas 4 4 3 2" xfId="6905"/>
    <cellStyle name="Notas 4 4 3 2 2" xfId="15545"/>
    <cellStyle name="Notas 4 4 3 2 2 2" xfId="35196"/>
    <cellStyle name="Notas 4 4 3 2 2 3" xfId="27735"/>
    <cellStyle name="Notas 4 4 3 2 3" xfId="32808"/>
    <cellStyle name="Notas 4 4 3 2 4" xfId="25387"/>
    <cellStyle name="Notas 4 4 3 3" xfId="4541"/>
    <cellStyle name="Notas 4 4 3 3 2" xfId="13202"/>
    <cellStyle name="Notas 4 4 3 3 2 2" xfId="34212"/>
    <cellStyle name="Notas 4 4 3 3 2 3" xfId="26758"/>
    <cellStyle name="Notas 4 4 3 3 3" xfId="31823"/>
    <cellStyle name="Notas 4 4 3 3 4" xfId="24410"/>
    <cellStyle name="Notas 4 4 3 4" xfId="7371"/>
    <cellStyle name="Notas 4 4 3 4 2" xfId="16011"/>
    <cellStyle name="Notas 4 4 3 4 2 2" xfId="35350"/>
    <cellStyle name="Notas 4 4 3 4 2 3" xfId="27888"/>
    <cellStyle name="Notas 4 4 3 4 3" xfId="32964"/>
    <cellStyle name="Notas 4 4 3 4 4" xfId="25540"/>
    <cellStyle name="Notas 4 4 3 5" xfId="9346"/>
    <cellStyle name="Notas 4 4 3 5 2" xfId="17974"/>
    <cellStyle name="Notas 4 4 3 5 2 2" xfId="35877"/>
    <cellStyle name="Notas 4 4 3 5 2 3" xfId="28402"/>
    <cellStyle name="Notas 4 4 3 5 3" xfId="33487"/>
    <cellStyle name="Notas 4 4 3 5 4" xfId="26055"/>
    <cellStyle name="Notas 4 4 3 6" xfId="9949"/>
    <cellStyle name="Notas 4 4 3 6 2" xfId="18576"/>
    <cellStyle name="Notas 4 4 3 6 2 2" xfId="36011"/>
    <cellStyle name="Notas 4 4 3 6 2 3" xfId="28528"/>
    <cellStyle name="Notas 4 4 3 6 3" xfId="33618"/>
    <cellStyle name="Notas 4 4 3 6 4" xfId="26182"/>
    <cellStyle name="Notas 4 4 3 7" xfId="10428"/>
    <cellStyle name="Notas 4 4 3 7 2" xfId="19055"/>
    <cellStyle name="Notas 4 4 3 7 2 2" xfId="36113"/>
    <cellStyle name="Notas 4 4 3 7 2 3" xfId="28629"/>
    <cellStyle name="Notas 4 4 3 7 3" xfId="33720"/>
    <cellStyle name="Notas 4 4 3 7 4" xfId="26283"/>
    <cellStyle name="Notas 4 4 3 8" xfId="11598"/>
    <cellStyle name="Notas 4 4 3 8 2" xfId="20223"/>
    <cellStyle name="Notas 4 4 3 8 2 2" xfId="36280"/>
    <cellStyle name="Notas 4 4 3 8 2 3" xfId="28788"/>
    <cellStyle name="Notas 4 4 3 8 3" xfId="33886"/>
    <cellStyle name="Notas 4 4 3 8 4" xfId="26444"/>
    <cellStyle name="Notas 4 4 3 9" xfId="30690"/>
    <cellStyle name="Notas 4 4 4" xfId="2543"/>
    <cellStyle name="Notas 4 4 4 10" xfId="23292"/>
    <cellStyle name="Notas 4 4 4 2" xfId="6906"/>
    <cellStyle name="Notas 4 4 4 2 2" xfId="15546"/>
    <cellStyle name="Notas 4 4 4 2 2 2" xfId="35197"/>
    <cellStyle name="Notas 4 4 4 2 2 3" xfId="27736"/>
    <cellStyle name="Notas 4 4 4 2 3" xfId="32809"/>
    <cellStyle name="Notas 4 4 4 2 4" xfId="25388"/>
    <cellStyle name="Notas 4 4 4 3" xfId="5808"/>
    <cellStyle name="Notas 4 4 4 3 2" xfId="14460"/>
    <cellStyle name="Notas 4 4 4 3 2 2" xfId="34742"/>
    <cellStyle name="Notas 4 4 4 3 2 3" xfId="27284"/>
    <cellStyle name="Notas 4 4 4 3 3" xfId="32350"/>
    <cellStyle name="Notas 4 4 4 3 4" xfId="24936"/>
    <cellStyle name="Notas 4 4 4 4" xfId="7372"/>
    <cellStyle name="Notas 4 4 4 4 2" xfId="16012"/>
    <cellStyle name="Notas 4 4 4 4 2 2" xfId="35351"/>
    <cellStyle name="Notas 4 4 4 4 2 3" xfId="27889"/>
    <cellStyle name="Notas 4 4 4 4 3" xfId="32965"/>
    <cellStyle name="Notas 4 4 4 4 4" xfId="25541"/>
    <cellStyle name="Notas 4 4 4 5" xfId="9347"/>
    <cellStyle name="Notas 4 4 4 5 2" xfId="17975"/>
    <cellStyle name="Notas 4 4 4 5 2 2" xfId="35878"/>
    <cellStyle name="Notas 4 4 4 5 2 3" xfId="28403"/>
    <cellStyle name="Notas 4 4 4 5 3" xfId="33488"/>
    <cellStyle name="Notas 4 4 4 5 4" xfId="26056"/>
    <cellStyle name="Notas 4 4 4 6" xfId="9160"/>
    <cellStyle name="Notas 4 4 4 6 2" xfId="17788"/>
    <cellStyle name="Notas 4 4 4 6 2 2" xfId="35792"/>
    <cellStyle name="Notas 4 4 4 6 2 3" xfId="28318"/>
    <cellStyle name="Notas 4 4 4 6 3" xfId="33402"/>
    <cellStyle name="Notas 4 4 4 6 4" xfId="25971"/>
    <cellStyle name="Notas 4 4 4 7" xfId="11673"/>
    <cellStyle name="Notas 4 4 4 7 2" xfId="20298"/>
    <cellStyle name="Notas 4 4 4 7 2 2" xfId="36310"/>
    <cellStyle name="Notas 4 4 4 7 2 3" xfId="28817"/>
    <cellStyle name="Notas 4 4 4 7 3" xfId="33915"/>
    <cellStyle name="Notas 4 4 4 7 4" xfId="26473"/>
    <cellStyle name="Notas 4 4 4 8" xfId="12237"/>
    <cellStyle name="Notas 4 4 4 8 2" xfId="20861"/>
    <cellStyle name="Notas 4 4 4 8 2 2" xfId="36426"/>
    <cellStyle name="Notas 4 4 4 8 2 3" xfId="28931"/>
    <cellStyle name="Notas 4 4 4 8 3" xfId="34035"/>
    <cellStyle name="Notas 4 4 4 8 4" xfId="26588"/>
    <cellStyle name="Notas 4 4 4 9" xfId="30691"/>
    <cellStyle name="Notas 4 4 5" xfId="2544"/>
    <cellStyle name="Notas 4 4 5 10" xfId="23293"/>
    <cellStyle name="Notas 4 4 5 2" xfId="6907"/>
    <cellStyle name="Notas 4 4 5 2 2" xfId="15547"/>
    <cellStyle name="Notas 4 4 5 2 2 2" xfId="35198"/>
    <cellStyle name="Notas 4 4 5 2 2 3" xfId="27737"/>
    <cellStyle name="Notas 4 4 5 2 3" xfId="32810"/>
    <cellStyle name="Notas 4 4 5 2 4" xfId="25389"/>
    <cellStyle name="Notas 4 4 5 3" xfId="4540"/>
    <cellStyle name="Notas 4 4 5 3 2" xfId="13201"/>
    <cellStyle name="Notas 4 4 5 3 2 2" xfId="34211"/>
    <cellStyle name="Notas 4 4 5 3 2 3" xfId="26757"/>
    <cellStyle name="Notas 4 4 5 3 3" xfId="31822"/>
    <cellStyle name="Notas 4 4 5 3 4" xfId="24409"/>
    <cellStyle name="Notas 4 4 5 4" xfId="8291"/>
    <cellStyle name="Notas 4 4 5 4 2" xfId="16929"/>
    <cellStyle name="Notas 4 4 5 4 2 2" xfId="35690"/>
    <cellStyle name="Notas 4 4 5 4 2 3" xfId="28222"/>
    <cellStyle name="Notas 4 4 5 4 3" xfId="33300"/>
    <cellStyle name="Notas 4 4 5 4 4" xfId="25874"/>
    <cellStyle name="Notas 4 4 5 5" xfId="7812"/>
    <cellStyle name="Notas 4 4 5 5 2" xfId="16450"/>
    <cellStyle name="Notas 4 4 5 5 2 2" xfId="35478"/>
    <cellStyle name="Notas 4 4 5 5 2 3" xfId="28013"/>
    <cellStyle name="Notas 4 4 5 5 3" xfId="33090"/>
    <cellStyle name="Notas 4 4 5 5 4" xfId="25665"/>
    <cellStyle name="Notas 4 4 5 6" xfId="5202"/>
    <cellStyle name="Notas 4 4 5 6 2" xfId="13861"/>
    <cellStyle name="Notas 4 4 5 6 2 2" xfId="34507"/>
    <cellStyle name="Notas 4 4 5 6 2 3" xfId="27050"/>
    <cellStyle name="Notas 4 4 5 6 3" xfId="32116"/>
    <cellStyle name="Notas 4 4 5 6 4" xfId="24702"/>
    <cellStyle name="Notas 4 4 5 7" xfId="6514"/>
    <cellStyle name="Notas 4 4 5 7 2" xfId="15166"/>
    <cellStyle name="Notas 4 4 5 7 2 2" xfId="35012"/>
    <cellStyle name="Notas 4 4 5 7 2 3" xfId="27552"/>
    <cellStyle name="Notas 4 4 5 7 3" xfId="32623"/>
    <cellStyle name="Notas 4 4 5 7 4" xfId="25204"/>
    <cellStyle name="Notas 4 4 5 8" xfId="12238"/>
    <cellStyle name="Notas 4 4 5 8 2" xfId="20862"/>
    <cellStyle name="Notas 4 4 5 8 2 2" xfId="36427"/>
    <cellStyle name="Notas 4 4 5 8 2 3" xfId="28932"/>
    <cellStyle name="Notas 4 4 5 8 3" xfId="34036"/>
    <cellStyle name="Notas 4 4 5 8 4" xfId="26589"/>
    <cellStyle name="Notas 4 4 5 9" xfId="30692"/>
    <cellStyle name="Notas 4 4 6" xfId="2545"/>
    <cellStyle name="Notas 4 4 6 10" xfId="23294"/>
    <cellStyle name="Notas 4 4 6 2" xfId="6908"/>
    <cellStyle name="Notas 4 4 6 2 2" xfId="15548"/>
    <cellStyle name="Notas 4 4 6 2 2 2" xfId="35199"/>
    <cellStyle name="Notas 4 4 6 2 2 3" xfId="27738"/>
    <cellStyle name="Notas 4 4 6 2 3" xfId="32811"/>
    <cellStyle name="Notas 4 4 6 2 4" xfId="25390"/>
    <cellStyle name="Notas 4 4 6 3" xfId="4539"/>
    <cellStyle name="Notas 4 4 6 3 2" xfId="13200"/>
    <cellStyle name="Notas 4 4 6 3 2 2" xfId="34210"/>
    <cellStyle name="Notas 4 4 6 3 2 3" xfId="26756"/>
    <cellStyle name="Notas 4 4 6 3 3" xfId="31821"/>
    <cellStyle name="Notas 4 4 6 3 4" xfId="24408"/>
    <cellStyle name="Notas 4 4 6 4" xfId="8292"/>
    <cellStyle name="Notas 4 4 6 4 2" xfId="16930"/>
    <cellStyle name="Notas 4 4 6 4 2 2" xfId="35691"/>
    <cellStyle name="Notas 4 4 6 4 2 3" xfId="28223"/>
    <cellStyle name="Notas 4 4 6 4 3" xfId="33301"/>
    <cellStyle name="Notas 4 4 6 4 4" xfId="25875"/>
    <cellStyle name="Notas 4 4 6 5" xfId="9348"/>
    <cellStyle name="Notas 4 4 6 5 2" xfId="17976"/>
    <cellStyle name="Notas 4 4 6 5 2 2" xfId="35879"/>
    <cellStyle name="Notas 4 4 6 5 2 3" xfId="28404"/>
    <cellStyle name="Notas 4 4 6 5 3" xfId="33489"/>
    <cellStyle name="Notas 4 4 6 5 4" xfId="26057"/>
    <cellStyle name="Notas 4 4 6 6" xfId="10603"/>
    <cellStyle name="Notas 4 4 6 6 2" xfId="19230"/>
    <cellStyle name="Notas 4 4 6 6 2 2" xfId="36148"/>
    <cellStyle name="Notas 4 4 6 6 2 3" xfId="28664"/>
    <cellStyle name="Notas 4 4 6 6 3" xfId="33755"/>
    <cellStyle name="Notas 4 4 6 6 4" xfId="26318"/>
    <cellStyle name="Notas 4 4 6 7" xfId="8225"/>
    <cellStyle name="Notas 4 4 6 7 2" xfId="16863"/>
    <cellStyle name="Notas 4 4 6 7 2 2" xfId="35664"/>
    <cellStyle name="Notas 4 4 6 7 2 3" xfId="28197"/>
    <cellStyle name="Notas 4 4 6 7 3" xfId="33275"/>
    <cellStyle name="Notas 4 4 6 7 4" xfId="25849"/>
    <cellStyle name="Notas 4 4 6 8" xfId="12543"/>
    <cellStyle name="Notas 4 4 6 8 2" xfId="21167"/>
    <cellStyle name="Notas 4 4 6 8 2 2" xfId="36498"/>
    <cellStyle name="Notas 4 4 6 8 2 3" xfId="29003"/>
    <cellStyle name="Notas 4 4 6 8 3" xfId="34109"/>
    <cellStyle name="Notas 4 4 6 8 4" xfId="26660"/>
    <cellStyle name="Notas 4 4 6 9" xfId="30693"/>
    <cellStyle name="Notas 4 4 7" xfId="2546"/>
    <cellStyle name="Notas 4 4 7 10" xfId="23295"/>
    <cellStyle name="Notas 4 4 7 2" xfId="6909"/>
    <cellStyle name="Notas 4 4 7 2 2" xfId="15549"/>
    <cellStyle name="Notas 4 4 7 2 2 2" xfId="35200"/>
    <cellStyle name="Notas 4 4 7 2 2 3" xfId="27739"/>
    <cellStyle name="Notas 4 4 7 2 3" xfId="32812"/>
    <cellStyle name="Notas 4 4 7 2 4" xfId="25391"/>
    <cellStyle name="Notas 4 4 7 3" xfId="5807"/>
    <cellStyle name="Notas 4 4 7 3 2" xfId="14459"/>
    <cellStyle name="Notas 4 4 7 3 2 2" xfId="34741"/>
    <cellStyle name="Notas 4 4 7 3 2 3" xfId="27283"/>
    <cellStyle name="Notas 4 4 7 3 3" xfId="32349"/>
    <cellStyle name="Notas 4 4 7 3 4" xfId="24935"/>
    <cellStyle name="Notas 4 4 7 4" xfId="5374"/>
    <cellStyle name="Notas 4 4 7 4 2" xfId="14033"/>
    <cellStyle name="Notas 4 4 7 4 2 2" xfId="34589"/>
    <cellStyle name="Notas 4 4 7 4 2 3" xfId="27132"/>
    <cellStyle name="Notas 4 4 7 4 3" xfId="32198"/>
    <cellStyle name="Notas 4 4 7 4 4" xfId="24784"/>
    <cellStyle name="Notas 4 4 7 5" xfId="9349"/>
    <cellStyle name="Notas 4 4 7 5 2" xfId="17977"/>
    <cellStyle name="Notas 4 4 7 5 2 2" xfId="35880"/>
    <cellStyle name="Notas 4 4 7 5 2 3" xfId="28405"/>
    <cellStyle name="Notas 4 4 7 5 3" xfId="33490"/>
    <cellStyle name="Notas 4 4 7 5 4" xfId="26058"/>
    <cellStyle name="Notas 4 4 7 6" xfId="10604"/>
    <cellStyle name="Notas 4 4 7 6 2" xfId="19231"/>
    <cellStyle name="Notas 4 4 7 6 2 2" xfId="36149"/>
    <cellStyle name="Notas 4 4 7 6 2 3" xfId="28665"/>
    <cellStyle name="Notas 4 4 7 6 3" xfId="33756"/>
    <cellStyle name="Notas 4 4 7 6 4" xfId="26319"/>
    <cellStyle name="Notas 4 4 7 7" xfId="11674"/>
    <cellStyle name="Notas 4 4 7 7 2" xfId="20299"/>
    <cellStyle name="Notas 4 4 7 7 2 2" xfId="36311"/>
    <cellStyle name="Notas 4 4 7 7 2 3" xfId="28818"/>
    <cellStyle name="Notas 4 4 7 7 3" xfId="33916"/>
    <cellStyle name="Notas 4 4 7 7 4" xfId="26474"/>
    <cellStyle name="Notas 4 4 7 8" xfId="12544"/>
    <cellStyle name="Notas 4 4 7 8 2" xfId="21168"/>
    <cellStyle name="Notas 4 4 7 8 2 2" xfId="36499"/>
    <cellStyle name="Notas 4 4 7 8 2 3" xfId="29004"/>
    <cellStyle name="Notas 4 4 7 8 3" xfId="34110"/>
    <cellStyle name="Notas 4 4 7 8 4" xfId="26661"/>
    <cellStyle name="Notas 4 4 7 9" xfId="30694"/>
    <cellStyle name="Notas 4 4 8" xfId="2547"/>
    <cellStyle name="Notas 4 4 8 10" xfId="23296"/>
    <cellStyle name="Notas 4 4 8 2" xfId="6910"/>
    <cellStyle name="Notas 4 4 8 2 2" xfId="15550"/>
    <cellStyle name="Notas 4 4 8 2 2 2" xfId="35201"/>
    <cellStyle name="Notas 4 4 8 2 2 3" xfId="27740"/>
    <cellStyle name="Notas 4 4 8 2 3" xfId="32813"/>
    <cellStyle name="Notas 4 4 8 2 4" xfId="25392"/>
    <cellStyle name="Notas 4 4 8 3" xfId="4538"/>
    <cellStyle name="Notas 4 4 8 3 2" xfId="13199"/>
    <cellStyle name="Notas 4 4 8 3 2 2" xfId="34209"/>
    <cellStyle name="Notas 4 4 8 3 2 3" xfId="26755"/>
    <cellStyle name="Notas 4 4 8 3 3" xfId="31820"/>
    <cellStyle name="Notas 4 4 8 3 4" xfId="24407"/>
    <cellStyle name="Notas 4 4 8 4" xfId="4956"/>
    <cellStyle name="Notas 4 4 8 4 2" xfId="13615"/>
    <cellStyle name="Notas 4 4 8 4 2 2" xfId="34430"/>
    <cellStyle name="Notas 4 4 8 4 2 3" xfId="26974"/>
    <cellStyle name="Notas 4 4 8 4 3" xfId="32040"/>
    <cellStyle name="Notas 4 4 8 4 4" xfId="24626"/>
    <cellStyle name="Notas 4 4 8 5" xfId="7811"/>
    <cellStyle name="Notas 4 4 8 5 2" xfId="16449"/>
    <cellStyle name="Notas 4 4 8 5 2 2" xfId="35477"/>
    <cellStyle name="Notas 4 4 8 5 2 3" xfId="28012"/>
    <cellStyle name="Notas 4 4 8 5 3" xfId="33089"/>
    <cellStyle name="Notas 4 4 8 5 4" xfId="25664"/>
    <cellStyle name="Notas 4 4 8 6" xfId="9950"/>
    <cellStyle name="Notas 4 4 8 6 2" xfId="18577"/>
    <cellStyle name="Notas 4 4 8 6 2 2" xfId="36012"/>
    <cellStyle name="Notas 4 4 8 6 2 3" xfId="28529"/>
    <cellStyle name="Notas 4 4 8 6 3" xfId="33619"/>
    <cellStyle name="Notas 4 4 8 6 4" xfId="26183"/>
    <cellStyle name="Notas 4 4 8 7" xfId="10429"/>
    <cellStyle name="Notas 4 4 8 7 2" xfId="19056"/>
    <cellStyle name="Notas 4 4 8 7 2 2" xfId="36114"/>
    <cellStyle name="Notas 4 4 8 7 2 3" xfId="28630"/>
    <cellStyle name="Notas 4 4 8 7 3" xfId="33721"/>
    <cellStyle name="Notas 4 4 8 7 4" xfId="26284"/>
    <cellStyle name="Notas 4 4 8 8" xfId="11513"/>
    <cellStyle name="Notas 4 4 8 8 2" xfId="20138"/>
    <cellStyle name="Notas 4 4 8 8 2 2" xfId="36256"/>
    <cellStyle name="Notas 4 4 8 8 2 3" xfId="28766"/>
    <cellStyle name="Notas 4 4 8 8 3" xfId="33864"/>
    <cellStyle name="Notas 4 4 8 8 4" xfId="26422"/>
    <cellStyle name="Notas 4 4 8 9" xfId="30695"/>
    <cellStyle name="Notas 4 4 9" xfId="6903"/>
    <cellStyle name="Notas 4 4 9 2" xfId="15543"/>
    <cellStyle name="Notas 4 4 9 2 2" xfId="35194"/>
    <cellStyle name="Notas 4 4 9 2 3" xfId="27733"/>
    <cellStyle name="Notas 4 4 9 3" xfId="32806"/>
    <cellStyle name="Notas 4 4 9 4" xfId="25385"/>
    <cellStyle name="Notas 4 5" xfId="2548"/>
    <cellStyle name="Notas 4 5 10" xfId="23297"/>
    <cellStyle name="Notas 4 5 2" xfId="6911"/>
    <cellStyle name="Notas 4 5 2 2" xfId="15551"/>
    <cellStyle name="Notas 4 5 2 2 2" xfId="35202"/>
    <cellStyle name="Notas 4 5 2 2 3" xfId="27741"/>
    <cellStyle name="Notas 4 5 2 3" xfId="32814"/>
    <cellStyle name="Notas 4 5 2 4" xfId="25393"/>
    <cellStyle name="Notas 4 5 3" xfId="4537"/>
    <cellStyle name="Notas 4 5 3 2" xfId="13198"/>
    <cellStyle name="Notas 4 5 3 2 2" xfId="34208"/>
    <cellStyle name="Notas 4 5 3 2 3" xfId="26754"/>
    <cellStyle name="Notas 4 5 3 3" xfId="31819"/>
    <cellStyle name="Notas 4 5 3 4" xfId="24406"/>
    <cellStyle name="Notas 4 5 4" xfId="7373"/>
    <cellStyle name="Notas 4 5 4 2" xfId="16013"/>
    <cellStyle name="Notas 4 5 4 2 2" xfId="35352"/>
    <cellStyle name="Notas 4 5 4 2 3" xfId="27890"/>
    <cellStyle name="Notas 4 5 4 3" xfId="32966"/>
    <cellStyle name="Notas 4 5 4 4" xfId="25542"/>
    <cellStyle name="Notas 4 5 5" xfId="4730"/>
    <cellStyle name="Notas 4 5 5 2" xfId="13391"/>
    <cellStyle name="Notas 4 5 5 2 2" xfId="34315"/>
    <cellStyle name="Notas 4 5 5 2 3" xfId="26860"/>
    <cellStyle name="Notas 4 5 5 3" xfId="31926"/>
    <cellStyle name="Notas 4 5 5 4" xfId="24512"/>
    <cellStyle name="Notas 4 5 6" xfId="9951"/>
    <cellStyle name="Notas 4 5 6 2" xfId="18578"/>
    <cellStyle name="Notas 4 5 6 2 2" xfId="36013"/>
    <cellStyle name="Notas 4 5 6 2 3" xfId="28530"/>
    <cellStyle name="Notas 4 5 6 3" xfId="33620"/>
    <cellStyle name="Notas 4 5 6 4" xfId="26184"/>
    <cellStyle name="Notas 4 5 7" xfId="10209"/>
    <cellStyle name="Notas 4 5 7 2" xfId="18836"/>
    <cellStyle name="Notas 4 5 7 2 2" xfId="36060"/>
    <cellStyle name="Notas 4 5 7 2 3" xfId="28576"/>
    <cellStyle name="Notas 4 5 7 3" xfId="33667"/>
    <cellStyle name="Notas 4 5 7 4" xfId="26230"/>
    <cellStyle name="Notas 4 5 8" xfId="8871"/>
    <cellStyle name="Notas 4 5 8 2" xfId="17499"/>
    <cellStyle name="Notas 4 5 8 2 2" xfId="35741"/>
    <cellStyle name="Notas 4 5 8 2 3" xfId="28270"/>
    <cellStyle name="Notas 4 5 8 3" xfId="33352"/>
    <cellStyle name="Notas 4 5 8 4" xfId="25923"/>
    <cellStyle name="Notas 4 5 9" xfId="30696"/>
    <cellStyle name="Notas 4 6" xfId="2549"/>
    <cellStyle name="Notas 4 6 10" xfId="23298"/>
    <cellStyle name="Notas 4 6 2" xfId="6912"/>
    <cellStyle name="Notas 4 6 2 2" xfId="15552"/>
    <cellStyle name="Notas 4 6 2 2 2" xfId="35203"/>
    <cellStyle name="Notas 4 6 2 2 3" xfId="27742"/>
    <cellStyle name="Notas 4 6 2 3" xfId="32815"/>
    <cellStyle name="Notas 4 6 2 4" xfId="25394"/>
    <cellStyle name="Notas 4 6 3" xfId="5806"/>
    <cellStyle name="Notas 4 6 3 2" xfId="14458"/>
    <cellStyle name="Notas 4 6 3 2 2" xfId="34740"/>
    <cellStyle name="Notas 4 6 3 2 3" xfId="27282"/>
    <cellStyle name="Notas 4 6 3 3" xfId="32348"/>
    <cellStyle name="Notas 4 6 3 4" xfId="24934"/>
    <cellStyle name="Notas 4 6 4" xfId="7374"/>
    <cellStyle name="Notas 4 6 4 2" xfId="16014"/>
    <cellStyle name="Notas 4 6 4 2 2" xfId="35353"/>
    <cellStyle name="Notas 4 6 4 2 3" xfId="27891"/>
    <cellStyle name="Notas 4 6 4 3" xfId="32967"/>
    <cellStyle name="Notas 4 6 4 4" xfId="25543"/>
    <cellStyle name="Notas 4 6 5" xfId="6338"/>
    <cellStyle name="Notas 4 6 5 2" xfId="14990"/>
    <cellStyle name="Notas 4 6 5 2 2" xfId="34924"/>
    <cellStyle name="Notas 4 6 5 2 3" xfId="27464"/>
    <cellStyle name="Notas 4 6 5 3" xfId="32533"/>
    <cellStyle name="Notas 4 6 5 4" xfId="25116"/>
    <cellStyle name="Notas 4 6 6" xfId="9159"/>
    <cellStyle name="Notas 4 6 6 2" xfId="17787"/>
    <cellStyle name="Notas 4 6 6 2 2" xfId="35791"/>
    <cellStyle name="Notas 4 6 6 2 3" xfId="28317"/>
    <cellStyle name="Notas 4 6 6 3" xfId="33401"/>
    <cellStyle name="Notas 4 6 6 4" xfId="25970"/>
    <cellStyle name="Notas 4 6 7" xfId="11675"/>
    <cellStyle name="Notas 4 6 7 2" xfId="20300"/>
    <cellStyle name="Notas 4 6 7 2 2" xfId="36312"/>
    <cellStyle name="Notas 4 6 7 2 3" xfId="28819"/>
    <cellStyle name="Notas 4 6 7 3" xfId="33917"/>
    <cellStyle name="Notas 4 6 7 4" xfId="26475"/>
    <cellStyle name="Notas 4 6 8" xfId="12239"/>
    <cellStyle name="Notas 4 6 8 2" xfId="20863"/>
    <cellStyle name="Notas 4 6 8 2 2" xfId="36428"/>
    <cellStyle name="Notas 4 6 8 2 3" xfId="28933"/>
    <cellStyle name="Notas 4 6 8 3" xfId="34037"/>
    <cellStyle name="Notas 4 6 8 4" xfId="26590"/>
    <cellStyle name="Notas 4 6 9" xfId="30697"/>
    <cellStyle name="Notas 4 7" xfId="2550"/>
    <cellStyle name="Notas 4 7 10" xfId="23299"/>
    <cellStyle name="Notas 4 7 2" xfId="6913"/>
    <cellStyle name="Notas 4 7 2 2" xfId="15553"/>
    <cellStyle name="Notas 4 7 2 2 2" xfId="35204"/>
    <cellStyle name="Notas 4 7 2 2 3" xfId="27743"/>
    <cellStyle name="Notas 4 7 2 3" xfId="32816"/>
    <cellStyle name="Notas 4 7 2 4" xfId="25395"/>
    <cellStyle name="Notas 4 7 3" xfId="4536"/>
    <cellStyle name="Notas 4 7 3 2" xfId="13197"/>
    <cellStyle name="Notas 4 7 3 2 2" xfId="34207"/>
    <cellStyle name="Notas 4 7 3 2 3" xfId="26753"/>
    <cellStyle name="Notas 4 7 3 3" xfId="31818"/>
    <cellStyle name="Notas 4 7 3 4" xfId="24405"/>
    <cellStyle name="Notas 4 7 4" xfId="4957"/>
    <cellStyle name="Notas 4 7 4 2" xfId="13616"/>
    <cellStyle name="Notas 4 7 4 2 2" xfId="34431"/>
    <cellStyle name="Notas 4 7 4 2 3" xfId="26975"/>
    <cellStyle name="Notas 4 7 4 3" xfId="32041"/>
    <cellStyle name="Notas 4 7 4 4" xfId="24627"/>
    <cellStyle name="Notas 4 7 5" xfId="9350"/>
    <cellStyle name="Notas 4 7 5 2" xfId="17978"/>
    <cellStyle name="Notas 4 7 5 2 2" xfId="35881"/>
    <cellStyle name="Notas 4 7 5 2 3" xfId="28406"/>
    <cellStyle name="Notas 4 7 5 3" xfId="33491"/>
    <cellStyle name="Notas 4 7 5 4" xfId="26059"/>
    <cellStyle name="Notas 4 7 6" xfId="9952"/>
    <cellStyle name="Notas 4 7 6 2" xfId="18579"/>
    <cellStyle name="Notas 4 7 6 2 2" xfId="36014"/>
    <cellStyle name="Notas 4 7 6 2 3" xfId="28531"/>
    <cellStyle name="Notas 4 7 6 3" xfId="33621"/>
    <cellStyle name="Notas 4 7 6 4" xfId="26185"/>
    <cellStyle name="Notas 4 7 7" xfId="10890"/>
    <cellStyle name="Notas 4 7 7 2" xfId="19516"/>
    <cellStyle name="Notas 4 7 7 2 2" xfId="36228"/>
    <cellStyle name="Notas 4 7 7 2 3" xfId="28742"/>
    <cellStyle name="Notas 4 7 7 3" xfId="33834"/>
    <cellStyle name="Notas 4 7 7 4" xfId="26397"/>
    <cellStyle name="Notas 4 7 8" xfId="12240"/>
    <cellStyle name="Notas 4 7 8 2" xfId="20864"/>
    <cellStyle name="Notas 4 7 8 2 2" xfId="36429"/>
    <cellStyle name="Notas 4 7 8 2 3" xfId="28934"/>
    <cellStyle name="Notas 4 7 8 3" xfId="34038"/>
    <cellStyle name="Notas 4 7 8 4" xfId="26591"/>
    <cellStyle name="Notas 4 7 9" xfId="30698"/>
    <cellStyle name="Notas 4 8" xfId="2551"/>
    <cellStyle name="Notas 4 8 10" xfId="23300"/>
    <cellStyle name="Notas 4 8 2" xfId="6914"/>
    <cellStyle name="Notas 4 8 2 2" xfId="15554"/>
    <cellStyle name="Notas 4 8 2 2 2" xfId="35205"/>
    <cellStyle name="Notas 4 8 2 2 3" xfId="27744"/>
    <cellStyle name="Notas 4 8 2 3" xfId="32817"/>
    <cellStyle name="Notas 4 8 2 4" xfId="25396"/>
    <cellStyle name="Notas 4 8 3" xfId="4535"/>
    <cellStyle name="Notas 4 8 3 2" xfId="13196"/>
    <cellStyle name="Notas 4 8 3 2 2" xfId="34206"/>
    <cellStyle name="Notas 4 8 3 2 3" xfId="26752"/>
    <cellStyle name="Notas 4 8 3 3" xfId="31817"/>
    <cellStyle name="Notas 4 8 3 4" xfId="24404"/>
    <cellStyle name="Notas 4 8 4" xfId="7375"/>
    <cellStyle name="Notas 4 8 4 2" xfId="16015"/>
    <cellStyle name="Notas 4 8 4 2 2" xfId="35354"/>
    <cellStyle name="Notas 4 8 4 2 3" xfId="27892"/>
    <cellStyle name="Notas 4 8 4 3" xfId="32968"/>
    <cellStyle name="Notas 4 8 4 4" xfId="25544"/>
    <cellStyle name="Notas 4 8 5" xfId="9351"/>
    <cellStyle name="Notas 4 8 5 2" xfId="17979"/>
    <cellStyle name="Notas 4 8 5 2 2" xfId="35882"/>
    <cellStyle name="Notas 4 8 5 2 3" xfId="28407"/>
    <cellStyle name="Notas 4 8 5 3" xfId="33492"/>
    <cellStyle name="Notas 4 8 5 4" xfId="26060"/>
    <cellStyle name="Notas 4 8 6" xfId="9953"/>
    <cellStyle name="Notas 4 8 6 2" xfId="18580"/>
    <cellStyle name="Notas 4 8 6 2 2" xfId="36015"/>
    <cellStyle name="Notas 4 8 6 2 3" xfId="28532"/>
    <cellStyle name="Notas 4 8 6 3" xfId="33622"/>
    <cellStyle name="Notas 4 8 6 4" xfId="26186"/>
    <cellStyle name="Notas 4 8 7" xfId="10889"/>
    <cellStyle name="Notas 4 8 7 2" xfId="19515"/>
    <cellStyle name="Notas 4 8 7 2 2" xfId="36227"/>
    <cellStyle name="Notas 4 8 7 2 3" xfId="28741"/>
    <cellStyle name="Notas 4 8 7 3" xfId="33833"/>
    <cellStyle name="Notas 4 8 7 4" xfId="26396"/>
    <cellStyle name="Notas 4 8 8" xfId="11597"/>
    <cellStyle name="Notas 4 8 8 2" xfId="20222"/>
    <cellStyle name="Notas 4 8 8 2 2" xfId="36279"/>
    <cellStyle name="Notas 4 8 8 2 3" xfId="28787"/>
    <cellStyle name="Notas 4 8 8 3" xfId="33885"/>
    <cellStyle name="Notas 4 8 8 4" xfId="26443"/>
    <cellStyle name="Notas 4 8 9" xfId="30699"/>
    <cellStyle name="Notas 4 9" xfId="2552"/>
    <cellStyle name="Notas 4 9 10" xfId="23301"/>
    <cellStyle name="Notas 4 9 2" xfId="6915"/>
    <cellStyle name="Notas 4 9 2 2" xfId="15555"/>
    <cellStyle name="Notas 4 9 2 2 2" xfId="35206"/>
    <cellStyle name="Notas 4 9 2 2 3" xfId="27745"/>
    <cellStyle name="Notas 4 9 2 3" xfId="32818"/>
    <cellStyle name="Notas 4 9 2 4" xfId="25397"/>
    <cellStyle name="Notas 4 9 3" xfId="5805"/>
    <cellStyle name="Notas 4 9 3 2" xfId="14457"/>
    <cellStyle name="Notas 4 9 3 2 2" xfId="34739"/>
    <cellStyle name="Notas 4 9 3 2 3" xfId="27281"/>
    <cellStyle name="Notas 4 9 3 3" xfId="32347"/>
    <cellStyle name="Notas 4 9 3 4" xfId="24933"/>
    <cellStyle name="Notas 4 9 4" xfId="7376"/>
    <cellStyle name="Notas 4 9 4 2" xfId="16016"/>
    <cellStyle name="Notas 4 9 4 2 2" xfId="35355"/>
    <cellStyle name="Notas 4 9 4 2 3" xfId="27893"/>
    <cellStyle name="Notas 4 9 4 3" xfId="32969"/>
    <cellStyle name="Notas 4 9 4 4" xfId="25545"/>
    <cellStyle name="Notas 4 9 5" xfId="6337"/>
    <cellStyle name="Notas 4 9 5 2" xfId="14989"/>
    <cellStyle name="Notas 4 9 5 2 2" xfId="34923"/>
    <cellStyle name="Notas 4 9 5 2 3" xfId="27463"/>
    <cellStyle name="Notas 4 9 5 3" xfId="32532"/>
    <cellStyle name="Notas 4 9 5 4" xfId="25115"/>
    <cellStyle name="Notas 4 9 6" xfId="7876"/>
    <cellStyle name="Notas 4 9 6 2" xfId="16514"/>
    <cellStyle name="Notas 4 9 6 2 2" xfId="35509"/>
    <cellStyle name="Notas 4 9 6 2 3" xfId="28043"/>
    <cellStyle name="Notas 4 9 6 3" xfId="33120"/>
    <cellStyle name="Notas 4 9 6 4" xfId="25695"/>
    <cellStyle name="Notas 4 9 7" xfId="11676"/>
    <cellStyle name="Notas 4 9 7 2" xfId="20301"/>
    <cellStyle name="Notas 4 9 7 2 2" xfId="36313"/>
    <cellStyle name="Notas 4 9 7 2 3" xfId="28820"/>
    <cellStyle name="Notas 4 9 7 3" xfId="33918"/>
    <cellStyle name="Notas 4 9 7 4" xfId="26476"/>
    <cellStyle name="Notas 4 9 8" xfId="12241"/>
    <cellStyle name="Notas 4 9 8 2" xfId="20865"/>
    <cellStyle name="Notas 4 9 8 2 2" xfId="36430"/>
    <cellStyle name="Notas 4 9 8 2 3" xfId="28935"/>
    <cellStyle name="Notas 4 9 8 3" xfId="34039"/>
    <cellStyle name="Notas 4 9 8 4" xfId="26592"/>
    <cellStyle name="Notas 4 9 9" xfId="30700"/>
    <cellStyle name="Notas 5" xfId="585"/>
    <cellStyle name="Notas 5 10" xfId="2553"/>
    <cellStyle name="Notas 5 10 10" xfId="23302"/>
    <cellStyle name="Notas 5 10 2" xfId="6916"/>
    <cellStyle name="Notas 5 10 2 2" xfId="15556"/>
    <cellStyle name="Notas 5 10 2 2 2" xfId="35207"/>
    <cellStyle name="Notas 5 10 2 2 3" xfId="27746"/>
    <cellStyle name="Notas 5 10 2 3" xfId="32819"/>
    <cellStyle name="Notas 5 10 2 4" xfId="25398"/>
    <cellStyle name="Notas 5 10 3" xfId="5804"/>
    <cellStyle name="Notas 5 10 3 2" xfId="14456"/>
    <cellStyle name="Notas 5 10 3 2 2" xfId="34738"/>
    <cellStyle name="Notas 5 10 3 2 3" xfId="27280"/>
    <cellStyle name="Notas 5 10 3 3" xfId="32346"/>
    <cellStyle name="Notas 5 10 3 4" xfId="24932"/>
    <cellStyle name="Notas 5 10 4" xfId="4958"/>
    <cellStyle name="Notas 5 10 4 2" xfId="13617"/>
    <cellStyle name="Notas 5 10 4 2 2" xfId="34432"/>
    <cellStyle name="Notas 5 10 4 2 3" xfId="26976"/>
    <cellStyle name="Notas 5 10 4 3" xfId="32042"/>
    <cellStyle name="Notas 5 10 4 4" xfId="24628"/>
    <cellStyle name="Notas 5 10 5" xfId="5317"/>
    <cellStyle name="Notas 5 10 5 2" xfId="13976"/>
    <cellStyle name="Notas 5 10 5 2 2" xfId="34554"/>
    <cellStyle name="Notas 5 10 5 2 3" xfId="27097"/>
    <cellStyle name="Notas 5 10 5 3" xfId="32163"/>
    <cellStyle name="Notas 5 10 5 4" xfId="24749"/>
    <cellStyle name="Notas 5 10 6" xfId="9954"/>
    <cellStyle name="Notas 5 10 6 2" xfId="18581"/>
    <cellStyle name="Notas 5 10 6 2 2" xfId="36016"/>
    <cellStyle name="Notas 5 10 6 2 3" xfId="28533"/>
    <cellStyle name="Notas 5 10 6 3" xfId="33623"/>
    <cellStyle name="Notas 5 10 6 4" xfId="26187"/>
    <cellStyle name="Notas 5 10 7" xfId="7919"/>
    <cellStyle name="Notas 5 10 7 2" xfId="16557"/>
    <cellStyle name="Notas 5 10 7 2 2" xfId="35523"/>
    <cellStyle name="Notas 5 10 7 2 3" xfId="28057"/>
    <cellStyle name="Notas 5 10 7 3" xfId="33134"/>
    <cellStyle name="Notas 5 10 7 4" xfId="25709"/>
    <cellStyle name="Notas 5 10 8" xfId="12242"/>
    <cellStyle name="Notas 5 10 8 2" xfId="20866"/>
    <cellStyle name="Notas 5 10 8 2 2" xfId="36431"/>
    <cellStyle name="Notas 5 10 8 2 3" xfId="28936"/>
    <cellStyle name="Notas 5 10 8 3" xfId="34040"/>
    <cellStyle name="Notas 5 10 8 4" xfId="26593"/>
    <cellStyle name="Notas 5 10 9" xfId="30701"/>
    <cellStyle name="Notas 5 11" xfId="2554"/>
    <cellStyle name="Notas 5 11 10" xfId="23303"/>
    <cellStyle name="Notas 5 11 2" xfId="6917"/>
    <cellStyle name="Notas 5 11 2 2" xfId="15557"/>
    <cellStyle name="Notas 5 11 2 2 2" xfId="35208"/>
    <cellStyle name="Notas 5 11 2 2 3" xfId="27747"/>
    <cellStyle name="Notas 5 11 2 3" xfId="32820"/>
    <cellStyle name="Notas 5 11 2 4" xfId="25399"/>
    <cellStyle name="Notas 5 11 3" xfId="4534"/>
    <cellStyle name="Notas 5 11 3 2" xfId="13195"/>
    <cellStyle name="Notas 5 11 3 2 2" xfId="34205"/>
    <cellStyle name="Notas 5 11 3 2 3" xfId="26751"/>
    <cellStyle name="Notas 5 11 3 3" xfId="31816"/>
    <cellStyle name="Notas 5 11 3 4" xfId="24403"/>
    <cellStyle name="Notas 5 11 4" xfId="7377"/>
    <cellStyle name="Notas 5 11 4 2" xfId="16017"/>
    <cellStyle name="Notas 5 11 4 2 2" xfId="35356"/>
    <cellStyle name="Notas 5 11 4 2 3" xfId="27894"/>
    <cellStyle name="Notas 5 11 4 3" xfId="32970"/>
    <cellStyle name="Notas 5 11 4 4" xfId="25546"/>
    <cellStyle name="Notas 5 11 5" xfId="8177"/>
    <cellStyle name="Notas 5 11 5 2" xfId="16815"/>
    <cellStyle name="Notas 5 11 5 2 2" xfId="35616"/>
    <cellStyle name="Notas 5 11 5 2 3" xfId="28149"/>
    <cellStyle name="Notas 5 11 5 3" xfId="33227"/>
    <cellStyle name="Notas 5 11 5 4" xfId="25801"/>
    <cellStyle name="Notas 5 11 6" xfId="9955"/>
    <cellStyle name="Notas 5 11 6 2" xfId="18582"/>
    <cellStyle name="Notas 5 11 6 2 2" xfId="36017"/>
    <cellStyle name="Notas 5 11 6 2 3" xfId="28534"/>
    <cellStyle name="Notas 5 11 6 3" xfId="33624"/>
    <cellStyle name="Notas 5 11 6 4" xfId="26188"/>
    <cellStyle name="Notas 5 11 7" xfId="11167"/>
    <cellStyle name="Notas 5 11 7 2" xfId="19793"/>
    <cellStyle name="Notas 5 11 7 2 2" xfId="36248"/>
    <cellStyle name="Notas 5 11 7 2 3" xfId="28761"/>
    <cellStyle name="Notas 5 11 7 3" xfId="33856"/>
    <cellStyle name="Notas 5 11 7 4" xfId="26416"/>
    <cellStyle name="Notas 5 11 8" xfId="11596"/>
    <cellStyle name="Notas 5 11 8 2" xfId="20221"/>
    <cellStyle name="Notas 5 11 8 2 2" xfId="36278"/>
    <cellStyle name="Notas 5 11 8 2 3" xfId="28786"/>
    <cellStyle name="Notas 5 11 8 3" xfId="33884"/>
    <cellStyle name="Notas 5 11 8 4" xfId="26442"/>
    <cellStyle name="Notas 5 11 9" xfId="30702"/>
    <cellStyle name="Notas 5 12" xfId="2555"/>
    <cellStyle name="Notas 5 12 10" xfId="23304"/>
    <cellStyle name="Notas 5 12 2" xfId="6918"/>
    <cellStyle name="Notas 5 12 2 2" xfId="15558"/>
    <cellStyle name="Notas 5 12 2 2 2" xfId="35209"/>
    <cellStyle name="Notas 5 12 2 2 3" xfId="27748"/>
    <cellStyle name="Notas 5 12 2 3" xfId="32821"/>
    <cellStyle name="Notas 5 12 2 4" xfId="25400"/>
    <cellStyle name="Notas 5 12 3" xfId="5803"/>
    <cellStyle name="Notas 5 12 3 2" xfId="14455"/>
    <cellStyle name="Notas 5 12 3 2 2" xfId="34737"/>
    <cellStyle name="Notas 5 12 3 2 3" xfId="27279"/>
    <cellStyle name="Notas 5 12 3 3" xfId="32345"/>
    <cellStyle name="Notas 5 12 3 4" xfId="24931"/>
    <cellStyle name="Notas 5 12 4" xfId="7378"/>
    <cellStyle name="Notas 5 12 4 2" xfId="16018"/>
    <cellStyle name="Notas 5 12 4 2 2" xfId="35357"/>
    <cellStyle name="Notas 5 12 4 2 3" xfId="27895"/>
    <cellStyle name="Notas 5 12 4 3" xfId="32971"/>
    <cellStyle name="Notas 5 12 4 4" xfId="25547"/>
    <cellStyle name="Notas 5 12 5" xfId="4729"/>
    <cellStyle name="Notas 5 12 5 2" xfId="13390"/>
    <cellStyle name="Notas 5 12 5 2 2" xfId="34314"/>
    <cellStyle name="Notas 5 12 5 2 3" xfId="26859"/>
    <cellStyle name="Notas 5 12 5 3" xfId="31925"/>
    <cellStyle name="Notas 5 12 5 4" xfId="24511"/>
    <cellStyle name="Notas 5 12 6" xfId="9158"/>
    <cellStyle name="Notas 5 12 6 2" xfId="17786"/>
    <cellStyle name="Notas 5 12 6 2 2" xfId="35790"/>
    <cellStyle name="Notas 5 12 6 2 3" xfId="28316"/>
    <cellStyle name="Notas 5 12 6 3" xfId="33400"/>
    <cellStyle name="Notas 5 12 6 4" xfId="25969"/>
    <cellStyle name="Notas 5 12 7" xfId="7973"/>
    <cellStyle name="Notas 5 12 7 2" xfId="16611"/>
    <cellStyle name="Notas 5 12 7 2 2" xfId="35549"/>
    <cellStyle name="Notas 5 12 7 2 3" xfId="28083"/>
    <cellStyle name="Notas 5 12 7 3" xfId="33160"/>
    <cellStyle name="Notas 5 12 7 4" xfId="25735"/>
    <cellStyle name="Notas 5 12 8" xfId="12243"/>
    <cellStyle name="Notas 5 12 8 2" xfId="20867"/>
    <cellStyle name="Notas 5 12 8 2 2" xfId="36432"/>
    <cellStyle name="Notas 5 12 8 2 3" xfId="28937"/>
    <cellStyle name="Notas 5 12 8 3" xfId="34041"/>
    <cellStyle name="Notas 5 12 8 4" xfId="26594"/>
    <cellStyle name="Notas 5 12 9" xfId="30703"/>
    <cellStyle name="Notas 5 13" xfId="2556"/>
    <cellStyle name="Notas 5 13 10" xfId="23305"/>
    <cellStyle name="Notas 5 13 2" xfId="6919"/>
    <cellStyle name="Notas 5 13 2 2" xfId="15559"/>
    <cellStyle name="Notas 5 13 2 2 2" xfId="35210"/>
    <cellStyle name="Notas 5 13 2 2 3" xfId="27749"/>
    <cellStyle name="Notas 5 13 2 3" xfId="32822"/>
    <cellStyle name="Notas 5 13 2 4" xfId="25401"/>
    <cellStyle name="Notas 5 13 3" xfId="5802"/>
    <cellStyle name="Notas 5 13 3 2" xfId="14454"/>
    <cellStyle name="Notas 5 13 3 2 2" xfId="34736"/>
    <cellStyle name="Notas 5 13 3 2 3" xfId="27278"/>
    <cellStyle name="Notas 5 13 3 3" xfId="32344"/>
    <cellStyle name="Notas 5 13 3 4" xfId="24930"/>
    <cellStyle name="Notas 5 13 4" xfId="4959"/>
    <cellStyle name="Notas 5 13 4 2" xfId="13618"/>
    <cellStyle name="Notas 5 13 4 2 2" xfId="34433"/>
    <cellStyle name="Notas 5 13 4 2 3" xfId="26977"/>
    <cellStyle name="Notas 5 13 4 3" xfId="32043"/>
    <cellStyle name="Notas 5 13 4 4" xfId="24629"/>
    <cellStyle name="Notas 5 13 5" xfId="5137"/>
    <cellStyle name="Notas 5 13 5 2" xfId="13796"/>
    <cellStyle name="Notas 5 13 5 2 2" xfId="34486"/>
    <cellStyle name="Notas 5 13 5 2 3" xfId="27029"/>
    <cellStyle name="Notas 5 13 5 3" xfId="32095"/>
    <cellStyle name="Notas 5 13 5 4" xfId="24681"/>
    <cellStyle name="Notas 5 13 6" xfId="9956"/>
    <cellStyle name="Notas 5 13 6 2" xfId="18583"/>
    <cellStyle name="Notas 5 13 6 2 2" xfId="36018"/>
    <cellStyle name="Notas 5 13 6 2 3" xfId="28535"/>
    <cellStyle name="Notas 5 13 6 3" xfId="33625"/>
    <cellStyle name="Notas 5 13 6 4" xfId="26189"/>
    <cellStyle name="Notas 5 13 7" xfId="11163"/>
    <cellStyle name="Notas 5 13 7 2" xfId="19789"/>
    <cellStyle name="Notas 5 13 7 2 2" xfId="36247"/>
    <cellStyle name="Notas 5 13 7 2 3" xfId="28760"/>
    <cellStyle name="Notas 5 13 7 3" xfId="33855"/>
    <cellStyle name="Notas 5 13 7 4" xfId="26415"/>
    <cellStyle name="Notas 5 13 8" xfId="12244"/>
    <cellStyle name="Notas 5 13 8 2" xfId="20868"/>
    <cellStyle name="Notas 5 13 8 2 2" xfId="36433"/>
    <cellStyle name="Notas 5 13 8 2 3" xfId="28938"/>
    <cellStyle name="Notas 5 13 8 3" xfId="34042"/>
    <cellStyle name="Notas 5 13 8 4" xfId="26595"/>
    <cellStyle name="Notas 5 13 9" xfId="30704"/>
    <cellStyle name="Notas 5 14" xfId="2557"/>
    <cellStyle name="Notas 5 14 10" xfId="23306"/>
    <cellStyle name="Notas 5 14 2" xfId="6920"/>
    <cellStyle name="Notas 5 14 2 2" xfId="15560"/>
    <cellStyle name="Notas 5 14 2 2 2" xfId="35211"/>
    <cellStyle name="Notas 5 14 2 2 3" xfId="27750"/>
    <cellStyle name="Notas 5 14 2 3" xfId="32823"/>
    <cellStyle name="Notas 5 14 2 4" xfId="25402"/>
    <cellStyle name="Notas 5 14 3" xfId="4533"/>
    <cellStyle name="Notas 5 14 3 2" xfId="13194"/>
    <cellStyle name="Notas 5 14 3 2 2" xfId="34204"/>
    <cellStyle name="Notas 5 14 3 2 3" xfId="26750"/>
    <cellStyle name="Notas 5 14 3 3" xfId="31815"/>
    <cellStyle name="Notas 5 14 3 4" xfId="24402"/>
    <cellStyle name="Notas 5 14 4" xfId="8293"/>
    <cellStyle name="Notas 5 14 4 2" xfId="16931"/>
    <cellStyle name="Notas 5 14 4 2 2" xfId="35692"/>
    <cellStyle name="Notas 5 14 4 2 3" xfId="28224"/>
    <cellStyle name="Notas 5 14 4 3" xfId="33302"/>
    <cellStyle name="Notas 5 14 4 4" xfId="25876"/>
    <cellStyle name="Notas 5 14 5" xfId="9352"/>
    <cellStyle name="Notas 5 14 5 2" xfId="17980"/>
    <cellStyle name="Notas 5 14 5 2 2" xfId="35883"/>
    <cellStyle name="Notas 5 14 5 2 3" xfId="28408"/>
    <cellStyle name="Notas 5 14 5 3" xfId="33493"/>
    <cellStyle name="Notas 5 14 5 4" xfId="26061"/>
    <cellStyle name="Notas 5 14 6" xfId="10605"/>
    <cellStyle name="Notas 5 14 6 2" xfId="19232"/>
    <cellStyle name="Notas 5 14 6 2 2" xfId="36150"/>
    <cellStyle name="Notas 5 14 6 2 3" xfId="28666"/>
    <cellStyle name="Notas 5 14 6 3" xfId="33757"/>
    <cellStyle name="Notas 5 14 6 4" xfId="26320"/>
    <cellStyle name="Notas 5 14 7" xfId="5148"/>
    <cellStyle name="Notas 5 14 7 2" xfId="13807"/>
    <cellStyle name="Notas 5 14 7 2 2" xfId="34497"/>
    <cellStyle name="Notas 5 14 7 2 3" xfId="27040"/>
    <cellStyle name="Notas 5 14 7 3" xfId="32106"/>
    <cellStyle name="Notas 5 14 7 4" xfId="24692"/>
    <cellStyle name="Notas 5 14 8" xfId="5221"/>
    <cellStyle name="Notas 5 14 8 2" xfId="13880"/>
    <cellStyle name="Notas 5 14 8 2 2" xfId="34519"/>
    <cellStyle name="Notas 5 14 8 2 3" xfId="27062"/>
    <cellStyle name="Notas 5 14 8 3" xfId="32128"/>
    <cellStyle name="Notas 5 14 8 4" xfId="24714"/>
    <cellStyle name="Notas 5 14 9" xfId="30705"/>
    <cellStyle name="Notas 5 15" xfId="2558"/>
    <cellStyle name="Notas 5 15 10" xfId="23307"/>
    <cellStyle name="Notas 5 15 2" xfId="6921"/>
    <cellStyle name="Notas 5 15 2 2" xfId="15561"/>
    <cellStyle name="Notas 5 15 2 2 2" xfId="35212"/>
    <cellStyle name="Notas 5 15 2 2 3" xfId="27751"/>
    <cellStyle name="Notas 5 15 2 3" xfId="32824"/>
    <cellStyle name="Notas 5 15 2 4" xfId="25403"/>
    <cellStyle name="Notas 5 15 3" xfId="5801"/>
    <cellStyle name="Notas 5 15 3 2" xfId="14453"/>
    <cellStyle name="Notas 5 15 3 2 2" xfId="34735"/>
    <cellStyle name="Notas 5 15 3 2 3" xfId="27277"/>
    <cellStyle name="Notas 5 15 3 3" xfId="32343"/>
    <cellStyle name="Notas 5 15 3 4" xfId="24929"/>
    <cellStyle name="Notas 5 15 4" xfId="8294"/>
    <cellStyle name="Notas 5 15 4 2" xfId="16932"/>
    <cellStyle name="Notas 5 15 4 2 2" xfId="35693"/>
    <cellStyle name="Notas 5 15 4 2 3" xfId="28225"/>
    <cellStyle name="Notas 5 15 4 3" xfId="33303"/>
    <cellStyle name="Notas 5 15 4 4" xfId="25877"/>
    <cellStyle name="Notas 5 15 5" xfId="6336"/>
    <cellStyle name="Notas 5 15 5 2" xfId="14988"/>
    <cellStyle name="Notas 5 15 5 2 2" xfId="34922"/>
    <cellStyle name="Notas 5 15 5 2 3" xfId="27462"/>
    <cellStyle name="Notas 5 15 5 3" xfId="32531"/>
    <cellStyle name="Notas 5 15 5 4" xfId="25114"/>
    <cellStyle name="Notas 5 15 6" xfId="10606"/>
    <cellStyle name="Notas 5 15 6 2" xfId="19233"/>
    <cellStyle name="Notas 5 15 6 2 2" xfId="36151"/>
    <cellStyle name="Notas 5 15 6 2 3" xfId="28667"/>
    <cellStyle name="Notas 5 15 6 3" xfId="33758"/>
    <cellStyle name="Notas 5 15 6 4" xfId="26321"/>
    <cellStyle name="Notas 5 15 7" xfId="11677"/>
    <cellStyle name="Notas 5 15 7 2" xfId="20302"/>
    <cellStyle name="Notas 5 15 7 2 2" xfId="36314"/>
    <cellStyle name="Notas 5 15 7 2 3" xfId="28821"/>
    <cellStyle name="Notas 5 15 7 3" xfId="33919"/>
    <cellStyle name="Notas 5 15 7 4" xfId="26477"/>
    <cellStyle name="Notas 5 15 8" xfId="12545"/>
    <cellStyle name="Notas 5 15 8 2" xfId="21169"/>
    <cellStyle name="Notas 5 15 8 2 2" xfId="36500"/>
    <cellStyle name="Notas 5 15 8 2 3" xfId="29005"/>
    <cellStyle name="Notas 5 15 8 3" xfId="34111"/>
    <cellStyle name="Notas 5 15 8 4" xfId="26662"/>
    <cellStyle name="Notas 5 15 9" xfId="30706"/>
    <cellStyle name="Notas 5 16" xfId="2559"/>
    <cellStyle name="Notas 5 16 10" xfId="23308"/>
    <cellStyle name="Notas 5 16 2" xfId="6922"/>
    <cellStyle name="Notas 5 16 2 2" xfId="15562"/>
    <cellStyle name="Notas 5 16 2 2 2" xfId="35213"/>
    <cellStyle name="Notas 5 16 2 2 3" xfId="27752"/>
    <cellStyle name="Notas 5 16 2 3" xfId="32825"/>
    <cellStyle name="Notas 5 16 2 4" xfId="25404"/>
    <cellStyle name="Notas 5 16 3" xfId="5800"/>
    <cellStyle name="Notas 5 16 3 2" xfId="14452"/>
    <cellStyle name="Notas 5 16 3 2 2" xfId="34734"/>
    <cellStyle name="Notas 5 16 3 2 3" xfId="27276"/>
    <cellStyle name="Notas 5 16 3 3" xfId="32342"/>
    <cellStyle name="Notas 5 16 3 4" xfId="24928"/>
    <cellStyle name="Notas 5 16 4" xfId="5375"/>
    <cellStyle name="Notas 5 16 4 2" xfId="14034"/>
    <cellStyle name="Notas 5 16 4 2 2" xfId="34590"/>
    <cellStyle name="Notas 5 16 4 2 3" xfId="27133"/>
    <cellStyle name="Notas 5 16 4 3" xfId="32199"/>
    <cellStyle name="Notas 5 16 4 4" xfId="24785"/>
    <cellStyle name="Notas 5 16 5" xfId="8176"/>
    <cellStyle name="Notas 5 16 5 2" xfId="16814"/>
    <cellStyle name="Notas 5 16 5 2 2" xfId="35615"/>
    <cellStyle name="Notas 5 16 5 2 3" xfId="28148"/>
    <cellStyle name="Notas 5 16 5 3" xfId="33226"/>
    <cellStyle name="Notas 5 16 5 4" xfId="25800"/>
    <cellStyle name="Notas 5 16 6" xfId="10607"/>
    <cellStyle name="Notas 5 16 6 2" xfId="19234"/>
    <cellStyle name="Notas 5 16 6 2 2" xfId="36152"/>
    <cellStyle name="Notas 5 16 6 2 3" xfId="28668"/>
    <cellStyle name="Notas 5 16 6 3" xfId="33759"/>
    <cellStyle name="Notas 5 16 6 4" xfId="26322"/>
    <cellStyle name="Notas 5 16 7" xfId="9284"/>
    <cellStyle name="Notas 5 16 7 2" xfId="17912"/>
    <cellStyle name="Notas 5 16 7 2 2" xfId="35818"/>
    <cellStyle name="Notas 5 16 7 2 3" xfId="28343"/>
    <cellStyle name="Notas 5 16 7 3" xfId="33428"/>
    <cellStyle name="Notas 5 16 7 4" xfId="25996"/>
    <cellStyle name="Notas 5 16 8" xfId="12546"/>
    <cellStyle name="Notas 5 16 8 2" xfId="21170"/>
    <cellStyle name="Notas 5 16 8 2 2" xfId="36501"/>
    <cellStyle name="Notas 5 16 8 2 3" xfId="29006"/>
    <cellStyle name="Notas 5 16 8 3" xfId="34112"/>
    <cellStyle name="Notas 5 16 8 4" xfId="26663"/>
    <cellStyle name="Notas 5 16 9" xfId="30707"/>
    <cellStyle name="Notas 5 17" xfId="4931"/>
    <cellStyle name="Notas 5 17 2" xfId="13590"/>
    <cellStyle name="Notas 5 17 2 2" xfId="34411"/>
    <cellStyle name="Notas 5 17 2 3" xfId="26955"/>
    <cellStyle name="Notas 5 17 3" xfId="32021"/>
    <cellStyle name="Notas 5 17 4" xfId="24607"/>
    <cellStyle name="Notas 5 18" xfId="8048"/>
    <cellStyle name="Notas 5 18 2" xfId="16686"/>
    <cellStyle name="Notas 5 18 2 2" xfId="35553"/>
    <cellStyle name="Notas 5 18 2 3" xfId="28086"/>
    <cellStyle name="Notas 5 18 3" xfId="33164"/>
    <cellStyle name="Notas 5 18 4" xfId="25738"/>
    <cellStyle name="Notas 5 19" xfId="9227"/>
    <cellStyle name="Notas 5 19 2" xfId="17855"/>
    <cellStyle name="Notas 5 19 2 2" xfId="35809"/>
    <cellStyle name="Notas 5 19 2 3" xfId="28334"/>
    <cellStyle name="Notas 5 19 3" xfId="33419"/>
    <cellStyle name="Notas 5 19 4" xfId="25987"/>
    <cellStyle name="Notas 5 2" xfId="2560"/>
    <cellStyle name="Notas 5 2 10" xfId="8295"/>
    <cellStyle name="Notas 5 2 10 2" xfId="16933"/>
    <cellStyle name="Notas 5 2 10 2 2" xfId="35694"/>
    <cellStyle name="Notas 5 2 10 2 3" xfId="28226"/>
    <cellStyle name="Notas 5 2 10 3" xfId="33304"/>
    <cellStyle name="Notas 5 2 10 4" xfId="25878"/>
    <cellStyle name="Notas 5 2 11" xfId="9353"/>
    <cellStyle name="Notas 5 2 11 2" xfId="17981"/>
    <cellStyle name="Notas 5 2 11 2 2" xfId="35884"/>
    <cellStyle name="Notas 5 2 11 2 3" xfId="28409"/>
    <cellStyle name="Notas 5 2 11 3" xfId="33494"/>
    <cellStyle name="Notas 5 2 11 4" xfId="26062"/>
    <cellStyle name="Notas 5 2 12" xfId="10608"/>
    <cellStyle name="Notas 5 2 12 2" xfId="19235"/>
    <cellStyle name="Notas 5 2 12 2 2" xfId="36153"/>
    <cellStyle name="Notas 5 2 12 2 3" xfId="28669"/>
    <cellStyle name="Notas 5 2 12 3" xfId="33760"/>
    <cellStyle name="Notas 5 2 12 4" xfId="26323"/>
    <cellStyle name="Notas 5 2 13" xfId="9283"/>
    <cellStyle name="Notas 5 2 13 2" xfId="17911"/>
    <cellStyle name="Notas 5 2 13 2 2" xfId="35817"/>
    <cellStyle name="Notas 5 2 13 2 3" xfId="28342"/>
    <cellStyle name="Notas 5 2 13 3" xfId="33427"/>
    <cellStyle name="Notas 5 2 13 4" xfId="25995"/>
    <cellStyle name="Notas 5 2 14" xfId="12547"/>
    <cellStyle name="Notas 5 2 14 2" xfId="21171"/>
    <cellStyle name="Notas 5 2 14 2 2" xfId="36502"/>
    <cellStyle name="Notas 5 2 14 2 3" xfId="29007"/>
    <cellStyle name="Notas 5 2 14 3" xfId="34113"/>
    <cellStyle name="Notas 5 2 14 4" xfId="26664"/>
    <cellStyle name="Notas 5 2 15" xfId="30708"/>
    <cellStyle name="Notas 5 2 16" xfId="23309"/>
    <cellStyle name="Notas 5 2 2" xfId="2561"/>
    <cellStyle name="Notas 5 2 2 10" xfId="6335"/>
    <cellStyle name="Notas 5 2 2 10 2" xfId="14987"/>
    <cellStyle name="Notas 5 2 2 10 2 2" xfId="34921"/>
    <cellStyle name="Notas 5 2 2 10 2 3" xfId="27461"/>
    <cellStyle name="Notas 5 2 2 10 3" xfId="32530"/>
    <cellStyle name="Notas 5 2 2 10 4" xfId="25113"/>
    <cellStyle name="Notas 5 2 2 11" xfId="9957"/>
    <cellStyle name="Notas 5 2 2 11 2" xfId="18584"/>
    <cellStyle name="Notas 5 2 2 11 2 2" xfId="36019"/>
    <cellStyle name="Notas 5 2 2 11 2 3" xfId="28536"/>
    <cellStyle name="Notas 5 2 2 11 3" xfId="33626"/>
    <cellStyle name="Notas 5 2 2 11 4" xfId="26190"/>
    <cellStyle name="Notas 5 2 2 12" xfId="11678"/>
    <cellStyle name="Notas 5 2 2 12 2" xfId="20303"/>
    <cellStyle name="Notas 5 2 2 12 2 2" xfId="36315"/>
    <cellStyle name="Notas 5 2 2 12 2 3" xfId="28822"/>
    <cellStyle name="Notas 5 2 2 12 3" xfId="33920"/>
    <cellStyle name="Notas 5 2 2 12 4" xfId="26478"/>
    <cellStyle name="Notas 5 2 2 13" xfId="12548"/>
    <cellStyle name="Notas 5 2 2 13 2" xfId="21172"/>
    <cellStyle name="Notas 5 2 2 13 2 2" xfId="36503"/>
    <cellStyle name="Notas 5 2 2 13 2 3" xfId="29008"/>
    <cellStyle name="Notas 5 2 2 13 3" xfId="34114"/>
    <cellStyle name="Notas 5 2 2 13 4" xfId="26665"/>
    <cellStyle name="Notas 5 2 2 14" xfId="30709"/>
    <cellStyle name="Notas 5 2 2 15" xfId="23310"/>
    <cellStyle name="Notas 5 2 2 2" xfId="2562"/>
    <cellStyle name="Notas 5 2 2 2 10" xfId="23311"/>
    <cellStyle name="Notas 5 2 2 2 2" xfId="6925"/>
    <cellStyle name="Notas 5 2 2 2 2 2" xfId="15565"/>
    <cellStyle name="Notas 5 2 2 2 2 2 2" xfId="35216"/>
    <cellStyle name="Notas 5 2 2 2 2 2 3" xfId="27755"/>
    <cellStyle name="Notas 5 2 2 2 2 3" xfId="32828"/>
    <cellStyle name="Notas 5 2 2 2 2 4" xfId="25407"/>
    <cellStyle name="Notas 5 2 2 2 3" xfId="5798"/>
    <cellStyle name="Notas 5 2 2 2 3 2" xfId="14450"/>
    <cellStyle name="Notas 5 2 2 2 3 2 2" xfId="34732"/>
    <cellStyle name="Notas 5 2 2 2 3 2 3" xfId="27274"/>
    <cellStyle name="Notas 5 2 2 2 3 3" xfId="32340"/>
    <cellStyle name="Notas 5 2 2 2 3 4" xfId="24926"/>
    <cellStyle name="Notas 5 2 2 2 4" xfId="7380"/>
    <cellStyle name="Notas 5 2 2 2 4 2" xfId="16020"/>
    <cellStyle name="Notas 5 2 2 2 4 2 2" xfId="35359"/>
    <cellStyle name="Notas 5 2 2 2 4 2 3" xfId="27897"/>
    <cellStyle name="Notas 5 2 2 2 4 3" xfId="32973"/>
    <cellStyle name="Notas 5 2 2 2 4 4" xfId="25549"/>
    <cellStyle name="Notas 5 2 2 2 5" xfId="4728"/>
    <cellStyle name="Notas 5 2 2 2 5 2" xfId="13389"/>
    <cellStyle name="Notas 5 2 2 2 5 2 2" xfId="34313"/>
    <cellStyle name="Notas 5 2 2 2 5 2 3" xfId="26858"/>
    <cellStyle name="Notas 5 2 2 2 5 3" xfId="31924"/>
    <cellStyle name="Notas 5 2 2 2 5 4" xfId="24510"/>
    <cellStyle name="Notas 5 2 2 2 6" xfId="9157"/>
    <cellStyle name="Notas 5 2 2 2 6 2" xfId="17785"/>
    <cellStyle name="Notas 5 2 2 2 6 2 2" xfId="35789"/>
    <cellStyle name="Notas 5 2 2 2 6 2 3" xfId="28315"/>
    <cellStyle name="Notas 5 2 2 2 6 3" xfId="33399"/>
    <cellStyle name="Notas 5 2 2 2 6 4" xfId="25968"/>
    <cellStyle name="Notas 5 2 2 2 7" xfId="6515"/>
    <cellStyle name="Notas 5 2 2 2 7 2" xfId="15167"/>
    <cellStyle name="Notas 5 2 2 2 7 2 2" xfId="35013"/>
    <cellStyle name="Notas 5 2 2 2 7 2 3" xfId="27553"/>
    <cellStyle name="Notas 5 2 2 2 7 3" xfId="32624"/>
    <cellStyle name="Notas 5 2 2 2 7 4" xfId="25205"/>
    <cellStyle name="Notas 5 2 2 2 8" xfId="11595"/>
    <cellStyle name="Notas 5 2 2 2 8 2" xfId="20220"/>
    <cellStyle name="Notas 5 2 2 2 8 2 2" xfId="36277"/>
    <cellStyle name="Notas 5 2 2 2 8 2 3" xfId="28785"/>
    <cellStyle name="Notas 5 2 2 2 8 3" xfId="33883"/>
    <cellStyle name="Notas 5 2 2 2 8 4" xfId="26441"/>
    <cellStyle name="Notas 5 2 2 2 9" xfId="30710"/>
    <cellStyle name="Notas 5 2 2 3" xfId="2563"/>
    <cellStyle name="Notas 5 2 2 3 10" xfId="23312"/>
    <cellStyle name="Notas 5 2 2 3 2" xfId="6926"/>
    <cellStyle name="Notas 5 2 2 3 2 2" xfId="15566"/>
    <cellStyle name="Notas 5 2 2 3 2 2 2" xfId="35217"/>
    <cellStyle name="Notas 5 2 2 3 2 2 3" xfId="27756"/>
    <cellStyle name="Notas 5 2 2 3 2 3" xfId="32829"/>
    <cellStyle name="Notas 5 2 2 3 2 4" xfId="25408"/>
    <cellStyle name="Notas 5 2 2 3 3" xfId="4531"/>
    <cellStyle name="Notas 5 2 2 3 3 2" xfId="13192"/>
    <cellStyle name="Notas 5 2 2 3 3 2 2" xfId="34202"/>
    <cellStyle name="Notas 5 2 2 3 3 2 3" xfId="26748"/>
    <cellStyle name="Notas 5 2 2 3 3 3" xfId="31813"/>
    <cellStyle name="Notas 5 2 2 3 3 4" xfId="24400"/>
    <cellStyle name="Notas 5 2 2 3 4" xfId="8296"/>
    <cellStyle name="Notas 5 2 2 3 4 2" xfId="16934"/>
    <cellStyle name="Notas 5 2 2 3 4 2 2" xfId="35695"/>
    <cellStyle name="Notas 5 2 2 3 4 2 3" xfId="28227"/>
    <cellStyle name="Notas 5 2 2 3 4 3" xfId="33305"/>
    <cellStyle name="Notas 5 2 2 3 4 4" xfId="25879"/>
    <cellStyle name="Notas 5 2 2 3 5" xfId="7810"/>
    <cellStyle name="Notas 5 2 2 3 5 2" xfId="16448"/>
    <cellStyle name="Notas 5 2 2 3 5 2 2" xfId="35476"/>
    <cellStyle name="Notas 5 2 2 3 5 2 3" xfId="28011"/>
    <cellStyle name="Notas 5 2 2 3 5 3" xfId="33088"/>
    <cellStyle name="Notas 5 2 2 3 5 4" xfId="25663"/>
    <cellStyle name="Notas 5 2 2 3 6" xfId="10609"/>
    <cellStyle name="Notas 5 2 2 3 6 2" xfId="19236"/>
    <cellStyle name="Notas 5 2 2 3 6 2 2" xfId="36154"/>
    <cellStyle name="Notas 5 2 2 3 6 2 3" xfId="28670"/>
    <cellStyle name="Notas 5 2 2 3 6 3" xfId="33761"/>
    <cellStyle name="Notas 5 2 2 3 6 4" xfId="26324"/>
    <cellStyle name="Notas 5 2 2 3 7" xfId="6516"/>
    <cellStyle name="Notas 5 2 2 3 7 2" xfId="15168"/>
    <cellStyle name="Notas 5 2 2 3 7 2 2" xfId="35014"/>
    <cellStyle name="Notas 5 2 2 3 7 2 3" xfId="27554"/>
    <cellStyle name="Notas 5 2 2 3 7 3" xfId="32625"/>
    <cellStyle name="Notas 5 2 2 3 7 4" xfId="25206"/>
    <cellStyle name="Notas 5 2 2 3 8" xfId="12245"/>
    <cellStyle name="Notas 5 2 2 3 8 2" xfId="20869"/>
    <cellStyle name="Notas 5 2 2 3 8 2 2" xfId="36434"/>
    <cellStyle name="Notas 5 2 2 3 8 2 3" xfId="28939"/>
    <cellStyle name="Notas 5 2 2 3 8 3" xfId="34043"/>
    <cellStyle name="Notas 5 2 2 3 8 4" xfId="26596"/>
    <cellStyle name="Notas 5 2 2 3 9" xfId="30711"/>
    <cellStyle name="Notas 5 2 2 4" xfId="2564"/>
    <cellStyle name="Notas 5 2 2 4 10" xfId="23313"/>
    <cellStyle name="Notas 5 2 2 4 2" xfId="6927"/>
    <cellStyle name="Notas 5 2 2 4 2 2" xfId="15567"/>
    <cellStyle name="Notas 5 2 2 4 2 2 2" xfId="35218"/>
    <cellStyle name="Notas 5 2 2 4 2 2 3" xfId="27757"/>
    <cellStyle name="Notas 5 2 2 4 2 3" xfId="32830"/>
    <cellStyle name="Notas 5 2 2 4 2 4" xfId="25409"/>
    <cellStyle name="Notas 5 2 2 4 3" xfId="5797"/>
    <cellStyle name="Notas 5 2 2 4 3 2" xfId="14449"/>
    <cellStyle name="Notas 5 2 2 4 3 2 2" xfId="34731"/>
    <cellStyle name="Notas 5 2 2 4 3 2 3" xfId="27273"/>
    <cellStyle name="Notas 5 2 2 4 3 3" xfId="32339"/>
    <cellStyle name="Notas 5 2 2 4 3 4" xfId="24925"/>
    <cellStyle name="Notas 5 2 2 4 4" xfId="4960"/>
    <cellStyle name="Notas 5 2 2 4 4 2" xfId="13619"/>
    <cellStyle name="Notas 5 2 2 4 4 2 2" xfId="34434"/>
    <cellStyle name="Notas 5 2 2 4 4 2 3" xfId="26978"/>
    <cellStyle name="Notas 5 2 2 4 4 3" xfId="32044"/>
    <cellStyle name="Notas 5 2 2 4 4 4" xfId="24630"/>
    <cellStyle name="Notas 5 2 2 4 5" xfId="6334"/>
    <cellStyle name="Notas 5 2 2 4 5 2" xfId="14986"/>
    <cellStyle name="Notas 5 2 2 4 5 2 2" xfId="34920"/>
    <cellStyle name="Notas 5 2 2 4 5 2 3" xfId="27460"/>
    <cellStyle name="Notas 5 2 2 4 5 3" xfId="32529"/>
    <cellStyle name="Notas 5 2 2 4 5 4" xfId="25112"/>
    <cellStyle name="Notas 5 2 2 4 6" xfId="9958"/>
    <cellStyle name="Notas 5 2 2 4 6 2" xfId="18585"/>
    <cellStyle name="Notas 5 2 2 4 6 2 2" xfId="36020"/>
    <cellStyle name="Notas 5 2 2 4 6 2 3" xfId="28537"/>
    <cellStyle name="Notas 5 2 2 4 6 3" xfId="33627"/>
    <cellStyle name="Notas 5 2 2 4 6 4" xfId="26191"/>
    <cellStyle name="Notas 5 2 2 4 7" xfId="10296"/>
    <cellStyle name="Notas 5 2 2 4 7 2" xfId="18923"/>
    <cellStyle name="Notas 5 2 2 4 7 2 2" xfId="36079"/>
    <cellStyle name="Notas 5 2 2 4 7 2 3" xfId="28595"/>
    <cellStyle name="Notas 5 2 2 4 7 3" xfId="33686"/>
    <cellStyle name="Notas 5 2 2 4 7 4" xfId="26249"/>
    <cellStyle name="Notas 5 2 2 4 8" xfId="12549"/>
    <cellStyle name="Notas 5 2 2 4 8 2" xfId="21173"/>
    <cellStyle name="Notas 5 2 2 4 8 2 2" xfId="36504"/>
    <cellStyle name="Notas 5 2 2 4 8 2 3" xfId="29009"/>
    <cellStyle name="Notas 5 2 2 4 8 3" xfId="34115"/>
    <cellStyle name="Notas 5 2 2 4 8 4" xfId="26666"/>
    <cellStyle name="Notas 5 2 2 4 9" xfId="30712"/>
    <cellStyle name="Notas 5 2 2 5" xfId="2565"/>
    <cellStyle name="Notas 5 2 2 5 10" xfId="23314"/>
    <cellStyle name="Notas 5 2 2 5 2" xfId="6928"/>
    <cellStyle name="Notas 5 2 2 5 2 2" xfId="15568"/>
    <cellStyle name="Notas 5 2 2 5 2 2 2" xfId="35219"/>
    <cellStyle name="Notas 5 2 2 5 2 2 3" xfId="27758"/>
    <cellStyle name="Notas 5 2 2 5 2 3" xfId="32831"/>
    <cellStyle name="Notas 5 2 2 5 2 4" xfId="25410"/>
    <cellStyle name="Notas 5 2 2 5 3" xfId="5796"/>
    <cellStyle name="Notas 5 2 2 5 3 2" xfId="14448"/>
    <cellStyle name="Notas 5 2 2 5 3 2 2" xfId="34730"/>
    <cellStyle name="Notas 5 2 2 5 3 2 3" xfId="27272"/>
    <cellStyle name="Notas 5 2 2 5 3 3" xfId="32338"/>
    <cellStyle name="Notas 5 2 2 5 3 4" xfId="24924"/>
    <cellStyle name="Notas 5 2 2 5 4" xfId="7381"/>
    <cellStyle name="Notas 5 2 2 5 4 2" xfId="16021"/>
    <cellStyle name="Notas 5 2 2 5 4 2 2" xfId="35360"/>
    <cellStyle name="Notas 5 2 2 5 4 2 3" xfId="27898"/>
    <cellStyle name="Notas 5 2 2 5 4 3" xfId="32974"/>
    <cellStyle name="Notas 5 2 2 5 4 4" xfId="25550"/>
    <cellStyle name="Notas 5 2 2 5 5" xfId="6333"/>
    <cellStyle name="Notas 5 2 2 5 5 2" xfId="14985"/>
    <cellStyle name="Notas 5 2 2 5 5 2 2" xfId="34919"/>
    <cellStyle name="Notas 5 2 2 5 5 2 3" xfId="27459"/>
    <cellStyle name="Notas 5 2 2 5 5 3" xfId="32528"/>
    <cellStyle name="Notas 5 2 2 5 5 4" xfId="25111"/>
    <cellStyle name="Notas 5 2 2 5 6" xfId="9959"/>
    <cellStyle name="Notas 5 2 2 5 6 2" xfId="18586"/>
    <cellStyle name="Notas 5 2 2 5 6 2 2" xfId="36021"/>
    <cellStyle name="Notas 5 2 2 5 6 2 3" xfId="28538"/>
    <cellStyle name="Notas 5 2 2 5 6 3" xfId="33628"/>
    <cellStyle name="Notas 5 2 2 5 6 4" xfId="26192"/>
    <cellStyle name="Notas 5 2 2 5 7" xfId="7835"/>
    <cellStyle name="Notas 5 2 2 5 7 2" xfId="16473"/>
    <cellStyle name="Notas 5 2 2 5 7 2 2" xfId="35499"/>
    <cellStyle name="Notas 5 2 2 5 7 2 3" xfId="28034"/>
    <cellStyle name="Notas 5 2 2 5 7 3" xfId="33111"/>
    <cellStyle name="Notas 5 2 2 5 7 4" xfId="25686"/>
    <cellStyle name="Notas 5 2 2 5 8" xfId="12246"/>
    <cellStyle name="Notas 5 2 2 5 8 2" xfId="20870"/>
    <cellStyle name="Notas 5 2 2 5 8 2 2" xfId="36435"/>
    <cellStyle name="Notas 5 2 2 5 8 2 3" xfId="28940"/>
    <cellStyle name="Notas 5 2 2 5 8 3" xfId="34044"/>
    <cellStyle name="Notas 5 2 2 5 8 4" xfId="26597"/>
    <cellStyle name="Notas 5 2 2 5 9" xfId="30713"/>
    <cellStyle name="Notas 5 2 2 6" xfId="2566"/>
    <cellStyle name="Notas 5 2 2 6 10" xfId="23315"/>
    <cellStyle name="Notas 5 2 2 6 2" xfId="6929"/>
    <cellStyle name="Notas 5 2 2 6 2 2" xfId="15569"/>
    <cellStyle name="Notas 5 2 2 6 2 2 2" xfId="35220"/>
    <cellStyle name="Notas 5 2 2 6 2 2 3" xfId="27759"/>
    <cellStyle name="Notas 5 2 2 6 2 3" xfId="32832"/>
    <cellStyle name="Notas 5 2 2 6 2 4" xfId="25411"/>
    <cellStyle name="Notas 5 2 2 6 3" xfId="4530"/>
    <cellStyle name="Notas 5 2 2 6 3 2" xfId="13191"/>
    <cellStyle name="Notas 5 2 2 6 3 2 2" xfId="34201"/>
    <cellStyle name="Notas 5 2 2 6 3 2 3" xfId="26747"/>
    <cellStyle name="Notas 5 2 2 6 3 3" xfId="31812"/>
    <cellStyle name="Notas 5 2 2 6 3 4" xfId="24399"/>
    <cellStyle name="Notas 5 2 2 6 4" xfId="5376"/>
    <cellStyle name="Notas 5 2 2 6 4 2" xfId="14035"/>
    <cellStyle name="Notas 5 2 2 6 4 2 2" xfId="34591"/>
    <cellStyle name="Notas 5 2 2 6 4 2 3" xfId="27134"/>
    <cellStyle name="Notas 5 2 2 6 4 3" xfId="32200"/>
    <cellStyle name="Notas 5 2 2 6 4 4" xfId="24786"/>
    <cellStyle name="Notas 5 2 2 6 5" xfId="9354"/>
    <cellStyle name="Notas 5 2 2 6 5 2" xfId="17982"/>
    <cellStyle name="Notas 5 2 2 6 5 2 2" xfId="35885"/>
    <cellStyle name="Notas 5 2 2 6 5 2 3" xfId="28410"/>
    <cellStyle name="Notas 5 2 2 6 5 3" xfId="33495"/>
    <cellStyle name="Notas 5 2 2 6 5 4" xfId="26063"/>
    <cellStyle name="Notas 5 2 2 6 6" xfId="10610"/>
    <cellStyle name="Notas 5 2 2 6 6 2" xfId="19237"/>
    <cellStyle name="Notas 5 2 2 6 6 2 2" xfId="36155"/>
    <cellStyle name="Notas 5 2 2 6 6 2 3" xfId="28671"/>
    <cellStyle name="Notas 5 2 2 6 6 3" xfId="33762"/>
    <cellStyle name="Notas 5 2 2 6 6 4" xfId="26325"/>
    <cellStyle name="Notas 5 2 2 6 7" xfId="5340"/>
    <cellStyle name="Notas 5 2 2 6 7 2" xfId="13999"/>
    <cellStyle name="Notas 5 2 2 6 7 2 2" xfId="34577"/>
    <cellStyle name="Notas 5 2 2 6 7 2 3" xfId="27120"/>
    <cellStyle name="Notas 5 2 2 6 7 3" xfId="32186"/>
    <cellStyle name="Notas 5 2 2 6 7 4" xfId="24772"/>
    <cellStyle name="Notas 5 2 2 6 8" xfId="11594"/>
    <cellStyle name="Notas 5 2 2 6 8 2" xfId="20219"/>
    <cellStyle name="Notas 5 2 2 6 8 2 2" xfId="36276"/>
    <cellStyle name="Notas 5 2 2 6 8 2 3" xfId="28784"/>
    <cellStyle name="Notas 5 2 2 6 8 3" xfId="33882"/>
    <cellStyle name="Notas 5 2 2 6 8 4" xfId="26440"/>
    <cellStyle name="Notas 5 2 2 6 9" xfId="30714"/>
    <cellStyle name="Notas 5 2 2 7" xfId="6924"/>
    <cellStyle name="Notas 5 2 2 7 2" xfId="15564"/>
    <cellStyle name="Notas 5 2 2 7 2 2" xfId="35215"/>
    <cellStyle name="Notas 5 2 2 7 2 3" xfId="27754"/>
    <cellStyle name="Notas 5 2 2 7 3" xfId="32827"/>
    <cellStyle name="Notas 5 2 2 7 4" xfId="25406"/>
    <cellStyle name="Notas 5 2 2 8" xfId="5799"/>
    <cellStyle name="Notas 5 2 2 8 2" xfId="14451"/>
    <cellStyle name="Notas 5 2 2 8 2 2" xfId="34733"/>
    <cellStyle name="Notas 5 2 2 8 2 3" xfId="27275"/>
    <cellStyle name="Notas 5 2 2 8 3" xfId="32341"/>
    <cellStyle name="Notas 5 2 2 8 4" xfId="24927"/>
    <cellStyle name="Notas 5 2 2 9" xfId="7379"/>
    <cellStyle name="Notas 5 2 2 9 2" xfId="16019"/>
    <cellStyle name="Notas 5 2 2 9 2 2" xfId="35358"/>
    <cellStyle name="Notas 5 2 2 9 2 3" xfId="27896"/>
    <cellStyle name="Notas 5 2 2 9 3" xfId="32972"/>
    <cellStyle name="Notas 5 2 2 9 4" xfId="25548"/>
    <cellStyle name="Notas 5 2 3" xfId="2567"/>
    <cellStyle name="Notas 5 2 3 10" xfId="23316"/>
    <cellStyle name="Notas 5 2 3 2" xfId="6930"/>
    <cellStyle name="Notas 5 2 3 2 2" xfId="15570"/>
    <cellStyle name="Notas 5 2 3 2 2 2" xfId="35221"/>
    <cellStyle name="Notas 5 2 3 2 2 3" xfId="27760"/>
    <cellStyle name="Notas 5 2 3 2 3" xfId="32833"/>
    <cellStyle name="Notas 5 2 3 2 4" xfId="25412"/>
    <cellStyle name="Notas 5 2 3 3" xfId="5795"/>
    <cellStyle name="Notas 5 2 3 3 2" xfId="14447"/>
    <cellStyle name="Notas 5 2 3 3 2 2" xfId="34729"/>
    <cellStyle name="Notas 5 2 3 3 2 3" xfId="27271"/>
    <cellStyle name="Notas 5 2 3 3 3" xfId="32337"/>
    <cellStyle name="Notas 5 2 3 3 4" xfId="24923"/>
    <cellStyle name="Notas 5 2 3 4" xfId="7382"/>
    <cellStyle name="Notas 5 2 3 4 2" xfId="16022"/>
    <cellStyle name="Notas 5 2 3 4 2 2" xfId="35361"/>
    <cellStyle name="Notas 5 2 3 4 2 3" xfId="27899"/>
    <cellStyle name="Notas 5 2 3 4 3" xfId="32975"/>
    <cellStyle name="Notas 5 2 3 4 4" xfId="25551"/>
    <cellStyle name="Notas 5 2 3 5" xfId="9355"/>
    <cellStyle name="Notas 5 2 3 5 2" xfId="17983"/>
    <cellStyle name="Notas 5 2 3 5 2 2" xfId="35886"/>
    <cellStyle name="Notas 5 2 3 5 2 3" xfId="28411"/>
    <cellStyle name="Notas 5 2 3 5 3" xfId="33496"/>
    <cellStyle name="Notas 5 2 3 5 4" xfId="26064"/>
    <cellStyle name="Notas 5 2 3 6" xfId="7877"/>
    <cellStyle name="Notas 5 2 3 6 2" xfId="16515"/>
    <cellStyle name="Notas 5 2 3 6 2 2" xfId="35510"/>
    <cellStyle name="Notas 5 2 3 6 2 3" xfId="28044"/>
    <cellStyle name="Notas 5 2 3 6 3" xfId="33121"/>
    <cellStyle name="Notas 5 2 3 6 4" xfId="25696"/>
    <cellStyle name="Notas 5 2 3 7" xfId="11679"/>
    <cellStyle name="Notas 5 2 3 7 2" xfId="20304"/>
    <cellStyle name="Notas 5 2 3 7 2 2" xfId="36316"/>
    <cellStyle name="Notas 5 2 3 7 2 3" xfId="28823"/>
    <cellStyle name="Notas 5 2 3 7 3" xfId="33921"/>
    <cellStyle name="Notas 5 2 3 7 4" xfId="26479"/>
    <cellStyle name="Notas 5 2 3 8" xfId="12550"/>
    <cellStyle name="Notas 5 2 3 8 2" xfId="21174"/>
    <cellStyle name="Notas 5 2 3 8 2 2" xfId="36505"/>
    <cellStyle name="Notas 5 2 3 8 2 3" xfId="29010"/>
    <cellStyle name="Notas 5 2 3 8 3" xfId="34116"/>
    <cellStyle name="Notas 5 2 3 8 4" xfId="26667"/>
    <cellStyle name="Notas 5 2 3 9" xfId="30715"/>
    <cellStyle name="Notas 5 2 4" xfId="2568"/>
    <cellStyle name="Notas 5 2 4 10" xfId="23317"/>
    <cellStyle name="Notas 5 2 4 2" xfId="6931"/>
    <cellStyle name="Notas 5 2 4 2 2" xfId="15571"/>
    <cellStyle name="Notas 5 2 4 2 2 2" xfId="35222"/>
    <cellStyle name="Notas 5 2 4 2 2 3" xfId="27761"/>
    <cellStyle name="Notas 5 2 4 2 3" xfId="32834"/>
    <cellStyle name="Notas 5 2 4 2 4" xfId="25413"/>
    <cellStyle name="Notas 5 2 4 3" xfId="5794"/>
    <cellStyle name="Notas 5 2 4 3 2" xfId="14446"/>
    <cellStyle name="Notas 5 2 4 3 2 2" xfId="34728"/>
    <cellStyle name="Notas 5 2 4 3 2 3" xfId="27270"/>
    <cellStyle name="Notas 5 2 4 3 3" xfId="32336"/>
    <cellStyle name="Notas 5 2 4 3 4" xfId="24922"/>
    <cellStyle name="Notas 5 2 4 4" xfId="4961"/>
    <cellStyle name="Notas 5 2 4 4 2" xfId="13620"/>
    <cellStyle name="Notas 5 2 4 4 2 2" xfId="34435"/>
    <cellStyle name="Notas 5 2 4 4 2 3" xfId="26979"/>
    <cellStyle name="Notas 5 2 4 4 3" xfId="32045"/>
    <cellStyle name="Notas 5 2 4 4 4" xfId="24631"/>
    <cellStyle name="Notas 5 2 4 5" xfId="7809"/>
    <cellStyle name="Notas 5 2 4 5 2" xfId="16447"/>
    <cellStyle name="Notas 5 2 4 5 2 2" xfId="35475"/>
    <cellStyle name="Notas 5 2 4 5 2 3" xfId="28010"/>
    <cellStyle name="Notas 5 2 4 5 3" xfId="33087"/>
    <cellStyle name="Notas 5 2 4 5 4" xfId="25662"/>
    <cellStyle name="Notas 5 2 4 6" xfId="9156"/>
    <cellStyle name="Notas 5 2 4 6 2" xfId="17784"/>
    <cellStyle name="Notas 5 2 4 6 2 2" xfId="35788"/>
    <cellStyle name="Notas 5 2 4 6 2 3" xfId="28314"/>
    <cellStyle name="Notas 5 2 4 6 3" xfId="33398"/>
    <cellStyle name="Notas 5 2 4 6 4" xfId="25967"/>
    <cellStyle name="Notas 5 2 4 7" xfId="9074"/>
    <cellStyle name="Notas 5 2 4 7 2" xfId="17702"/>
    <cellStyle name="Notas 5 2 4 7 2 2" xfId="35772"/>
    <cellStyle name="Notas 5 2 4 7 2 3" xfId="28299"/>
    <cellStyle name="Notas 5 2 4 7 3" xfId="33382"/>
    <cellStyle name="Notas 5 2 4 7 4" xfId="25952"/>
    <cellStyle name="Notas 5 2 4 8" xfId="12247"/>
    <cellStyle name="Notas 5 2 4 8 2" xfId="20871"/>
    <cellStyle name="Notas 5 2 4 8 2 2" xfId="36436"/>
    <cellStyle name="Notas 5 2 4 8 2 3" xfId="28941"/>
    <cellStyle name="Notas 5 2 4 8 3" xfId="34045"/>
    <cellStyle name="Notas 5 2 4 8 4" xfId="26598"/>
    <cellStyle name="Notas 5 2 4 9" xfId="30716"/>
    <cellStyle name="Notas 5 2 5" xfId="2569"/>
    <cellStyle name="Notas 5 2 5 10" xfId="23318"/>
    <cellStyle name="Notas 5 2 5 2" xfId="6932"/>
    <cellStyle name="Notas 5 2 5 2 2" xfId="15572"/>
    <cellStyle name="Notas 5 2 5 2 2 2" xfId="35223"/>
    <cellStyle name="Notas 5 2 5 2 2 3" xfId="27762"/>
    <cellStyle name="Notas 5 2 5 2 3" xfId="32835"/>
    <cellStyle name="Notas 5 2 5 2 4" xfId="25414"/>
    <cellStyle name="Notas 5 2 5 3" xfId="4529"/>
    <cellStyle name="Notas 5 2 5 3 2" xfId="13190"/>
    <cellStyle name="Notas 5 2 5 3 2 2" xfId="34200"/>
    <cellStyle name="Notas 5 2 5 3 2 3" xfId="26746"/>
    <cellStyle name="Notas 5 2 5 3 3" xfId="31811"/>
    <cellStyle name="Notas 5 2 5 3 4" xfId="24398"/>
    <cellStyle name="Notas 5 2 5 4" xfId="8297"/>
    <cellStyle name="Notas 5 2 5 4 2" xfId="16935"/>
    <cellStyle name="Notas 5 2 5 4 2 2" xfId="35696"/>
    <cellStyle name="Notas 5 2 5 4 2 3" xfId="28228"/>
    <cellStyle name="Notas 5 2 5 4 3" xfId="33306"/>
    <cellStyle name="Notas 5 2 5 4 4" xfId="25880"/>
    <cellStyle name="Notas 5 2 5 5" xfId="9356"/>
    <cellStyle name="Notas 5 2 5 5 2" xfId="17984"/>
    <cellStyle name="Notas 5 2 5 5 2 2" xfId="35887"/>
    <cellStyle name="Notas 5 2 5 5 2 3" xfId="28412"/>
    <cellStyle name="Notas 5 2 5 5 3" xfId="33497"/>
    <cellStyle name="Notas 5 2 5 5 4" xfId="26065"/>
    <cellStyle name="Notas 5 2 5 6" xfId="10611"/>
    <cellStyle name="Notas 5 2 5 6 2" xfId="19238"/>
    <cellStyle name="Notas 5 2 5 6 2 2" xfId="36156"/>
    <cellStyle name="Notas 5 2 5 6 2 3" xfId="28672"/>
    <cellStyle name="Notas 5 2 5 6 3" xfId="33763"/>
    <cellStyle name="Notas 5 2 5 6 4" xfId="26326"/>
    <cellStyle name="Notas 5 2 5 7" xfId="6517"/>
    <cellStyle name="Notas 5 2 5 7 2" xfId="15169"/>
    <cellStyle name="Notas 5 2 5 7 2 2" xfId="35015"/>
    <cellStyle name="Notas 5 2 5 7 2 3" xfId="27555"/>
    <cellStyle name="Notas 5 2 5 7 3" xfId="32626"/>
    <cellStyle name="Notas 5 2 5 7 4" xfId="25207"/>
    <cellStyle name="Notas 5 2 5 8" xfId="12248"/>
    <cellStyle name="Notas 5 2 5 8 2" xfId="20872"/>
    <cellStyle name="Notas 5 2 5 8 2 2" xfId="36437"/>
    <cellStyle name="Notas 5 2 5 8 2 3" xfId="28942"/>
    <cellStyle name="Notas 5 2 5 8 3" xfId="34046"/>
    <cellStyle name="Notas 5 2 5 8 4" xfId="26599"/>
    <cellStyle name="Notas 5 2 5 9" xfId="30717"/>
    <cellStyle name="Notas 5 2 6" xfId="2570"/>
    <cellStyle name="Notas 5 2 6 10" xfId="23319"/>
    <cellStyle name="Notas 5 2 6 2" xfId="6933"/>
    <cellStyle name="Notas 5 2 6 2 2" xfId="15573"/>
    <cellStyle name="Notas 5 2 6 2 2 2" xfId="35224"/>
    <cellStyle name="Notas 5 2 6 2 2 3" xfId="27763"/>
    <cellStyle name="Notas 5 2 6 2 3" xfId="32836"/>
    <cellStyle name="Notas 5 2 6 2 4" xfId="25415"/>
    <cellStyle name="Notas 5 2 6 3" xfId="4528"/>
    <cellStyle name="Notas 5 2 6 3 2" xfId="13189"/>
    <cellStyle name="Notas 5 2 6 3 2 2" xfId="34199"/>
    <cellStyle name="Notas 5 2 6 3 2 3" xfId="26745"/>
    <cellStyle name="Notas 5 2 6 3 3" xfId="31810"/>
    <cellStyle name="Notas 5 2 6 3 4" xfId="24397"/>
    <cellStyle name="Notas 5 2 6 4" xfId="7383"/>
    <cellStyle name="Notas 5 2 6 4 2" xfId="16023"/>
    <cellStyle name="Notas 5 2 6 4 2 2" xfId="35362"/>
    <cellStyle name="Notas 5 2 6 4 2 3" xfId="27900"/>
    <cellStyle name="Notas 5 2 6 4 3" xfId="32976"/>
    <cellStyle name="Notas 5 2 6 4 4" xfId="25552"/>
    <cellStyle name="Notas 5 2 6 5" xfId="4727"/>
    <cellStyle name="Notas 5 2 6 5 2" xfId="13388"/>
    <cellStyle name="Notas 5 2 6 5 2 2" xfId="34312"/>
    <cellStyle name="Notas 5 2 6 5 2 3" xfId="26857"/>
    <cellStyle name="Notas 5 2 6 5 3" xfId="31923"/>
    <cellStyle name="Notas 5 2 6 5 4" xfId="24509"/>
    <cellStyle name="Notas 5 2 6 6" xfId="9960"/>
    <cellStyle name="Notas 5 2 6 6 2" xfId="18587"/>
    <cellStyle name="Notas 5 2 6 6 2 2" xfId="36022"/>
    <cellStyle name="Notas 5 2 6 6 2 3" xfId="28539"/>
    <cellStyle name="Notas 5 2 6 6 3" xfId="33629"/>
    <cellStyle name="Notas 5 2 6 6 4" xfId="26193"/>
    <cellStyle name="Notas 5 2 6 7" xfId="11680"/>
    <cellStyle name="Notas 5 2 6 7 2" xfId="20305"/>
    <cellStyle name="Notas 5 2 6 7 2 2" xfId="36317"/>
    <cellStyle name="Notas 5 2 6 7 2 3" xfId="28824"/>
    <cellStyle name="Notas 5 2 6 7 3" xfId="33922"/>
    <cellStyle name="Notas 5 2 6 7 4" xfId="26480"/>
    <cellStyle name="Notas 5 2 6 8" xfId="12551"/>
    <cellStyle name="Notas 5 2 6 8 2" xfId="21175"/>
    <cellStyle name="Notas 5 2 6 8 2 2" xfId="36506"/>
    <cellStyle name="Notas 5 2 6 8 2 3" xfId="29011"/>
    <cellStyle name="Notas 5 2 6 8 3" xfId="34117"/>
    <cellStyle name="Notas 5 2 6 8 4" xfId="26668"/>
    <cellStyle name="Notas 5 2 6 9" xfId="30718"/>
    <cellStyle name="Notas 5 2 7" xfId="2571"/>
    <cellStyle name="Notas 5 2 7 10" xfId="23320"/>
    <cellStyle name="Notas 5 2 7 2" xfId="6934"/>
    <cellStyle name="Notas 5 2 7 2 2" xfId="15574"/>
    <cellStyle name="Notas 5 2 7 2 2 2" xfId="35225"/>
    <cellStyle name="Notas 5 2 7 2 2 3" xfId="27764"/>
    <cellStyle name="Notas 5 2 7 2 3" xfId="32837"/>
    <cellStyle name="Notas 5 2 7 2 4" xfId="25416"/>
    <cellStyle name="Notas 5 2 7 3" xfId="4527"/>
    <cellStyle name="Notas 5 2 7 3 2" xfId="13188"/>
    <cellStyle name="Notas 5 2 7 3 2 2" xfId="34198"/>
    <cellStyle name="Notas 5 2 7 3 2 3" xfId="26744"/>
    <cellStyle name="Notas 5 2 7 3 3" xfId="31809"/>
    <cellStyle name="Notas 5 2 7 3 4" xfId="24396"/>
    <cellStyle name="Notas 5 2 7 4" xfId="7384"/>
    <cellStyle name="Notas 5 2 7 4 2" xfId="16024"/>
    <cellStyle name="Notas 5 2 7 4 2 2" xfId="35363"/>
    <cellStyle name="Notas 5 2 7 4 2 3" xfId="27901"/>
    <cellStyle name="Notas 5 2 7 4 3" xfId="32977"/>
    <cellStyle name="Notas 5 2 7 4 4" xfId="25553"/>
    <cellStyle name="Notas 5 2 7 5" xfId="5316"/>
    <cellStyle name="Notas 5 2 7 5 2" xfId="13975"/>
    <cellStyle name="Notas 5 2 7 5 2 2" xfId="34553"/>
    <cellStyle name="Notas 5 2 7 5 2 3" xfId="27096"/>
    <cellStyle name="Notas 5 2 7 5 3" xfId="32162"/>
    <cellStyle name="Notas 5 2 7 5 4" xfId="24748"/>
    <cellStyle name="Notas 5 2 7 6" xfId="9961"/>
    <cellStyle name="Notas 5 2 7 6 2" xfId="18588"/>
    <cellStyle name="Notas 5 2 7 6 2 2" xfId="36023"/>
    <cellStyle name="Notas 5 2 7 6 2 3" xfId="28540"/>
    <cellStyle name="Notas 5 2 7 6 3" xfId="33630"/>
    <cellStyle name="Notas 5 2 7 6 4" xfId="26194"/>
    <cellStyle name="Notas 5 2 7 7" xfId="10430"/>
    <cellStyle name="Notas 5 2 7 7 2" xfId="19057"/>
    <cellStyle name="Notas 5 2 7 7 2 2" xfId="36115"/>
    <cellStyle name="Notas 5 2 7 7 2 3" xfId="28631"/>
    <cellStyle name="Notas 5 2 7 7 3" xfId="33722"/>
    <cellStyle name="Notas 5 2 7 7 4" xfId="26285"/>
    <cellStyle name="Notas 5 2 7 8" xfId="10286"/>
    <cellStyle name="Notas 5 2 7 8 2" xfId="18913"/>
    <cellStyle name="Notas 5 2 7 8 2 2" xfId="36075"/>
    <cellStyle name="Notas 5 2 7 8 2 3" xfId="28591"/>
    <cellStyle name="Notas 5 2 7 8 3" xfId="33682"/>
    <cellStyle name="Notas 5 2 7 8 4" xfId="26245"/>
    <cellStyle name="Notas 5 2 7 9" xfId="30719"/>
    <cellStyle name="Notas 5 2 8" xfId="6923"/>
    <cellStyle name="Notas 5 2 8 2" xfId="15563"/>
    <cellStyle name="Notas 5 2 8 2 2" xfId="35214"/>
    <cellStyle name="Notas 5 2 8 2 3" xfId="27753"/>
    <cellStyle name="Notas 5 2 8 3" xfId="32826"/>
    <cellStyle name="Notas 5 2 8 4" xfId="25405"/>
    <cellStyle name="Notas 5 2 9" xfId="4532"/>
    <cellStyle name="Notas 5 2 9 2" xfId="13193"/>
    <cellStyle name="Notas 5 2 9 2 2" xfId="34203"/>
    <cellStyle name="Notas 5 2 9 2 3" xfId="26749"/>
    <cellStyle name="Notas 5 2 9 3" xfId="31814"/>
    <cellStyle name="Notas 5 2 9 4" xfId="24401"/>
    <cellStyle name="Notas 5 20" xfId="10406"/>
    <cellStyle name="Notas 5 20 2" xfId="19033"/>
    <cellStyle name="Notas 5 20 2 2" xfId="36091"/>
    <cellStyle name="Notas 5 20 2 3" xfId="28607"/>
    <cellStyle name="Notas 5 20 3" xfId="33698"/>
    <cellStyle name="Notas 5 20 4" xfId="26261"/>
    <cellStyle name="Notas 5 21" xfId="10775"/>
    <cellStyle name="Notas 5 21 2" xfId="19401"/>
    <cellStyle name="Notas 5 21 2 2" xfId="36202"/>
    <cellStyle name="Notas 5 21 2 3" xfId="28717"/>
    <cellStyle name="Notas 5 21 3" xfId="33809"/>
    <cellStyle name="Notas 5 21 4" xfId="26372"/>
    <cellStyle name="Notas 5 22" xfId="11530"/>
    <cellStyle name="Notas 5 22 2" xfId="20155"/>
    <cellStyle name="Notas 5 22 2 2" xfId="36261"/>
    <cellStyle name="Notas 5 22 2 3" xfId="28770"/>
    <cellStyle name="Notas 5 22 3" xfId="33868"/>
    <cellStyle name="Notas 5 22 4" xfId="26426"/>
    <cellStyle name="Notas 5 23" xfId="12795"/>
    <cellStyle name="Notas 5 23 2" xfId="21418"/>
    <cellStyle name="Notas 5 23 2 2" xfId="36533"/>
    <cellStyle name="Notas 5 23 2 3" xfId="29037"/>
    <cellStyle name="Notas 5 23 3" xfId="34145"/>
    <cellStyle name="Notas 5 23 4" xfId="26695"/>
    <cellStyle name="Notas 5 24" xfId="29383"/>
    <cellStyle name="Notas 5 25" xfId="21993"/>
    <cellStyle name="Notas 5 3" xfId="2572"/>
    <cellStyle name="Notas 5 3 10" xfId="8298"/>
    <cellStyle name="Notas 5 3 10 2" xfId="16936"/>
    <cellStyle name="Notas 5 3 10 2 2" xfId="35697"/>
    <cellStyle name="Notas 5 3 10 2 3" xfId="28229"/>
    <cellStyle name="Notas 5 3 10 3" xfId="33307"/>
    <cellStyle name="Notas 5 3 10 4" xfId="25881"/>
    <cellStyle name="Notas 5 3 11" xfId="8175"/>
    <cellStyle name="Notas 5 3 11 2" xfId="16813"/>
    <cellStyle name="Notas 5 3 11 2 2" xfId="35614"/>
    <cellStyle name="Notas 5 3 11 2 3" xfId="28147"/>
    <cellStyle name="Notas 5 3 11 3" xfId="33225"/>
    <cellStyle name="Notas 5 3 11 4" xfId="25799"/>
    <cellStyle name="Notas 5 3 12" xfId="10612"/>
    <cellStyle name="Notas 5 3 12 2" xfId="19239"/>
    <cellStyle name="Notas 5 3 12 2 2" xfId="36157"/>
    <cellStyle name="Notas 5 3 12 2 3" xfId="28673"/>
    <cellStyle name="Notas 5 3 12 3" xfId="33764"/>
    <cellStyle name="Notas 5 3 12 4" xfId="26327"/>
    <cellStyle name="Notas 5 3 13" xfId="6518"/>
    <cellStyle name="Notas 5 3 13 2" xfId="15170"/>
    <cellStyle name="Notas 5 3 13 2 2" xfId="35016"/>
    <cellStyle name="Notas 5 3 13 2 3" xfId="27556"/>
    <cellStyle name="Notas 5 3 13 3" xfId="32627"/>
    <cellStyle name="Notas 5 3 13 4" xfId="25208"/>
    <cellStyle name="Notas 5 3 14" xfId="12249"/>
    <cellStyle name="Notas 5 3 14 2" xfId="20873"/>
    <cellStyle name="Notas 5 3 14 2 2" xfId="36438"/>
    <cellStyle name="Notas 5 3 14 2 3" xfId="28943"/>
    <cellStyle name="Notas 5 3 14 3" xfId="34047"/>
    <cellStyle name="Notas 5 3 14 4" xfId="26600"/>
    <cellStyle name="Notas 5 3 15" xfId="30720"/>
    <cellStyle name="Notas 5 3 16" xfId="23321"/>
    <cellStyle name="Notas 5 3 2" xfId="2573"/>
    <cellStyle name="Notas 5 3 2 10" xfId="9357"/>
    <cellStyle name="Notas 5 3 2 10 2" xfId="17985"/>
    <cellStyle name="Notas 5 3 2 10 2 2" xfId="35888"/>
    <cellStyle name="Notas 5 3 2 10 2 3" xfId="28413"/>
    <cellStyle name="Notas 5 3 2 10 3" xfId="33498"/>
    <cellStyle name="Notas 5 3 2 10 4" xfId="26066"/>
    <cellStyle name="Notas 5 3 2 11" xfId="9155"/>
    <cellStyle name="Notas 5 3 2 11 2" xfId="17783"/>
    <cellStyle name="Notas 5 3 2 11 2 2" xfId="35787"/>
    <cellStyle name="Notas 5 3 2 11 2 3" xfId="28313"/>
    <cellStyle name="Notas 5 3 2 11 3" xfId="33397"/>
    <cellStyle name="Notas 5 3 2 11 4" xfId="25966"/>
    <cellStyle name="Notas 5 3 2 12" xfId="8860"/>
    <cellStyle name="Notas 5 3 2 12 2" xfId="17488"/>
    <cellStyle name="Notas 5 3 2 12 2 2" xfId="35737"/>
    <cellStyle name="Notas 5 3 2 12 2 3" xfId="28266"/>
    <cellStyle name="Notas 5 3 2 12 3" xfId="33348"/>
    <cellStyle name="Notas 5 3 2 12 4" xfId="25919"/>
    <cellStyle name="Notas 5 3 2 13" xfId="12552"/>
    <cellStyle name="Notas 5 3 2 13 2" xfId="21176"/>
    <cellStyle name="Notas 5 3 2 13 2 2" xfId="36507"/>
    <cellStyle name="Notas 5 3 2 13 2 3" xfId="29012"/>
    <cellStyle name="Notas 5 3 2 13 3" xfId="34118"/>
    <cellStyle name="Notas 5 3 2 13 4" xfId="26669"/>
    <cellStyle name="Notas 5 3 2 14" xfId="30721"/>
    <cellStyle name="Notas 5 3 2 15" xfId="23322"/>
    <cellStyle name="Notas 5 3 2 2" xfId="2574"/>
    <cellStyle name="Notas 5 3 2 2 10" xfId="23323"/>
    <cellStyle name="Notas 5 3 2 2 2" xfId="6937"/>
    <cellStyle name="Notas 5 3 2 2 2 2" xfId="15577"/>
    <cellStyle name="Notas 5 3 2 2 2 2 2" xfId="35228"/>
    <cellStyle name="Notas 5 3 2 2 2 2 3" xfId="27767"/>
    <cellStyle name="Notas 5 3 2 2 2 3" xfId="32840"/>
    <cellStyle name="Notas 5 3 2 2 2 4" xfId="25419"/>
    <cellStyle name="Notas 5 3 2 2 3" xfId="4524"/>
    <cellStyle name="Notas 5 3 2 2 3 2" xfId="13185"/>
    <cellStyle name="Notas 5 3 2 2 3 2 2" xfId="34195"/>
    <cellStyle name="Notas 5 3 2 2 3 2 3" xfId="26741"/>
    <cellStyle name="Notas 5 3 2 2 3 3" xfId="31806"/>
    <cellStyle name="Notas 5 3 2 2 3 4" xfId="24393"/>
    <cellStyle name="Notas 5 3 2 2 4" xfId="7385"/>
    <cellStyle name="Notas 5 3 2 2 4 2" xfId="16025"/>
    <cellStyle name="Notas 5 3 2 2 4 2 2" xfId="35364"/>
    <cellStyle name="Notas 5 3 2 2 4 2 3" xfId="27902"/>
    <cellStyle name="Notas 5 3 2 2 4 3" xfId="32978"/>
    <cellStyle name="Notas 5 3 2 2 4 4" xfId="25554"/>
    <cellStyle name="Notas 5 3 2 2 5" xfId="8174"/>
    <cellStyle name="Notas 5 3 2 2 5 2" xfId="16812"/>
    <cellStyle name="Notas 5 3 2 2 5 2 2" xfId="35613"/>
    <cellStyle name="Notas 5 3 2 2 5 2 3" xfId="28146"/>
    <cellStyle name="Notas 5 3 2 2 5 3" xfId="33224"/>
    <cellStyle name="Notas 5 3 2 2 5 4" xfId="25798"/>
    <cellStyle name="Notas 5 3 2 2 6" xfId="9962"/>
    <cellStyle name="Notas 5 3 2 2 6 2" xfId="18589"/>
    <cellStyle name="Notas 5 3 2 2 6 2 2" xfId="36024"/>
    <cellStyle name="Notas 5 3 2 2 6 2 3" xfId="28541"/>
    <cellStyle name="Notas 5 3 2 2 6 3" xfId="33631"/>
    <cellStyle name="Notas 5 3 2 2 6 4" xfId="26195"/>
    <cellStyle name="Notas 5 3 2 2 7" xfId="11681"/>
    <cellStyle name="Notas 5 3 2 2 7 2" xfId="20306"/>
    <cellStyle name="Notas 5 3 2 2 7 2 2" xfId="36318"/>
    <cellStyle name="Notas 5 3 2 2 7 2 3" xfId="28825"/>
    <cellStyle name="Notas 5 3 2 2 7 3" xfId="33923"/>
    <cellStyle name="Notas 5 3 2 2 7 4" xfId="26481"/>
    <cellStyle name="Notas 5 3 2 2 8" xfId="12250"/>
    <cellStyle name="Notas 5 3 2 2 8 2" xfId="20874"/>
    <cellStyle name="Notas 5 3 2 2 8 2 2" xfId="36439"/>
    <cellStyle name="Notas 5 3 2 2 8 2 3" xfId="28944"/>
    <cellStyle name="Notas 5 3 2 2 8 3" xfId="34048"/>
    <cellStyle name="Notas 5 3 2 2 8 4" xfId="26601"/>
    <cellStyle name="Notas 5 3 2 2 9" xfId="30722"/>
    <cellStyle name="Notas 5 3 2 3" xfId="2575"/>
    <cellStyle name="Notas 5 3 2 3 10" xfId="23324"/>
    <cellStyle name="Notas 5 3 2 3 2" xfId="6938"/>
    <cellStyle name="Notas 5 3 2 3 2 2" xfId="15578"/>
    <cellStyle name="Notas 5 3 2 3 2 2 2" xfId="35229"/>
    <cellStyle name="Notas 5 3 2 3 2 2 3" xfId="27768"/>
    <cellStyle name="Notas 5 3 2 3 2 3" xfId="32841"/>
    <cellStyle name="Notas 5 3 2 3 2 4" xfId="25420"/>
    <cellStyle name="Notas 5 3 2 3 3" xfId="4523"/>
    <cellStyle name="Notas 5 3 2 3 3 2" xfId="13184"/>
    <cellStyle name="Notas 5 3 2 3 3 2 2" xfId="34194"/>
    <cellStyle name="Notas 5 3 2 3 3 2 3" xfId="26740"/>
    <cellStyle name="Notas 5 3 2 3 3 3" xfId="31805"/>
    <cellStyle name="Notas 5 3 2 3 3 4" xfId="24392"/>
    <cellStyle name="Notas 5 3 2 3 4" xfId="5377"/>
    <cellStyle name="Notas 5 3 2 3 4 2" xfId="14036"/>
    <cellStyle name="Notas 5 3 2 3 4 2 2" xfId="34592"/>
    <cellStyle name="Notas 5 3 2 3 4 2 3" xfId="27135"/>
    <cellStyle name="Notas 5 3 2 3 4 3" xfId="32201"/>
    <cellStyle name="Notas 5 3 2 3 4 4" xfId="24787"/>
    <cellStyle name="Notas 5 3 2 3 5" xfId="6332"/>
    <cellStyle name="Notas 5 3 2 3 5 2" xfId="14984"/>
    <cellStyle name="Notas 5 3 2 3 5 2 2" xfId="34918"/>
    <cellStyle name="Notas 5 3 2 3 5 2 3" xfId="27458"/>
    <cellStyle name="Notas 5 3 2 3 5 3" xfId="32527"/>
    <cellStyle name="Notas 5 3 2 3 5 4" xfId="25110"/>
    <cellStyle name="Notas 5 3 2 3 6" xfId="10613"/>
    <cellStyle name="Notas 5 3 2 3 6 2" xfId="19240"/>
    <cellStyle name="Notas 5 3 2 3 6 2 2" xfId="36158"/>
    <cellStyle name="Notas 5 3 2 3 6 2 3" xfId="28674"/>
    <cellStyle name="Notas 5 3 2 3 6 3" xfId="33765"/>
    <cellStyle name="Notas 5 3 2 3 6 4" xfId="26328"/>
    <cellStyle name="Notas 5 3 2 3 7" xfId="8226"/>
    <cellStyle name="Notas 5 3 2 3 7 2" xfId="16864"/>
    <cellStyle name="Notas 5 3 2 3 7 2 2" xfId="35665"/>
    <cellStyle name="Notas 5 3 2 3 7 2 3" xfId="28198"/>
    <cellStyle name="Notas 5 3 2 3 7 3" xfId="33276"/>
    <cellStyle name="Notas 5 3 2 3 7 4" xfId="25850"/>
    <cellStyle name="Notas 5 3 2 3 8" xfId="11593"/>
    <cellStyle name="Notas 5 3 2 3 8 2" xfId="20218"/>
    <cellStyle name="Notas 5 3 2 3 8 2 2" xfId="36275"/>
    <cellStyle name="Notas 5 3 2 3 8 2 3" xfId="28783"/>
    <cellStyle name="Notas 5 3 2 3 8 3" xfId="33881"/>
    <cellStyle name="Notas 5 3 2 3 8 4" xfId="26439"/>
    <cellStyle name="Notas 5 3 2 3 9" xfId="30723"/>
    <cellStyle name="Notas 5 3 2 4" xfId="2576"/>
    <cellStyle name="Notas 5 3 2 4 10" xfId="23325"/>
    <cellStyle name="Notas 5 3 2 4 2" xfId="6939"/>
    <cellStyle name="Notas 5 3 2 4 2 2" xfId="15579"/>
    <cellStyle name="Notas 5 3 2 4 2 2 2" xfId="35230"/>
    <cellStyle name="Notas 5 3 2 4 2 2 3" xfId="27769"/>
    <cellStyle name="Notas 5 3 2 4 2 3" xfId="32842"/>
    <cellStyle name="Notas 5 3 2 4 2 4" xfId="25421"/>
    <cellStyle name="Notas 5 3 2 4 3" xfId="5793"/>
    <cellStyle name="Notas 5 3 2 4 3 2" xfId="14445"/>
    <cellStyle name="Notas 5 3 2 4 3 2 2" xfId="34727"/>
    <cellStyle name="Notas 5 3 2 4 3 2 3" xfId="27269"/>
    <cellStyle name="Notas 5 3 2 4 3 3" xfId="32335"/>
    <cellStyle name="Notas 5 3 2 4 3 4" xfId="24921"/>
    <cellStyle name="Notas 5 3 2 4 4" xfId="7386"/>
    <cellStyle name="Notas 5 3 2 4 4 2" xfId="16026"/>
    <cellStyle name="Notas 5 3 2 4 4 2 2" xfId="35365"/>
    <cellStyle name="Notas 5 3 2 4 4 2 3" xfId="27903"/>
    <cellStyle name="Notas 5 3 2 4 4 3" xfId="32979"/>
    <cellStyle name="Notas 5 3 2 4 4 4" xfId="25555"/>
    <cellStyle name="Notas 5 3 2 4 5" xfId="5136"/>
    <cellStyle name="Notas 5 3 2 4 5 2" xfId="13795"/>
    <cellStyle name="Notas 5 3 2 4 5 2 2" xfId="34485"/>
    <cellStyle name="Notas 5 3 2 4 5 2 3" xfId="27028"/>
    <cellStyle name="Notas 5 3 2 4 5 3" xfId="32094"/>
    <cellStyle name="Notas 5 3 2 4 5 4" xfId="24680"/>
    <cellStyle name="Notas 5 3 2 4 6" xfId="9963"/>
    <cellStyle name="Notas 5 3 2 4 6 2" xfId="18590"/>
    <cellStyle name="Notas 5 3 2 4 6 2 2" xfId="36025"/>
    <cellStyle name="Notas 5 3 2 4 6 2 3" xfId="28542"/>
    <cellStyle name="Notas 5 3 2 4 6 3" xfId="33632"/>
    <cellStyle name="Notas 5 3 2 4 6 4" xfId="26196"/>
    <cellStyle name="Notas 5 3 2 4 7" xfId="9282"/>
    <cellStyle name="Notas 5 3 2 4 7 2" xfId="17910"/>
    <cellStyle name="Notas 5 3 2 4 7 2 2" xfId="35816"/>
    <cellStyle name="Notas 5 3 2 4 7 2 3" xfId="28341"/>
    <cellStyle name="Notas 5 3 2 4 7 3" xfId="33426"/>
    <cellStyle name="Notas 5 3 2 4 7 4" xfId="25994"/>
    <cellStyle name="Notas 5 3 2 4 8" xfId="12553"/>
    <cellStyle name="Notas 5 3 2 4 8 2" xfId="21177"/>
    <cellStyle name="Notas 5 3 2 4 8 2 2" xfId="36508"/>
    <cellStyle name="Notas 5 3 2 4 8 2 3" xfId="29013"/>
    <cellStyle name="Notas 5 3 2 4 8 3" xfId="34119"/>
    <cellStyle name="Notas 5 3 2 4 8 4" xfId="26670"/>
    <cellStyle name="Notas 5 3 2 4 9" xfId="30724"/>
    <cellStyle name="Notas 5 3 2 5" xfId="2577"/>
    <cellStyle name="Notas 5 3 2 5 10" xfId="23326"/>
    <cellStyle name="Notas 5 3 2 5 2" xfId="6940"/>
    <cellStyle name="Notas 5 3 2 5 2 2" xfId="15580"/>
    <cellStyle name="Notas 5 3 2 5 2 2 2" xfId="35231"/>
    <cellStyle name="Notas 5 3 2 5 2 2 3" xfId="27770"/>
    <cellStyle name="Notas 5 3 2 5 2 3" xfId="32843"/>
    <cellStyle name="Notas 5 3 2 5 2 4" xfId="25422"/>
    <cellStyle name="Notas 5 3 2 5 3" xfId="4522"/>
    <cellStyle name="Notas 5 3 2 5 3 2" xfId="13183"/>
    <cellStyle name="Notas 5 3 2 5 3 2 2" xfId="34193"/>
    <cellStyle name="Notas 5 3 2 5 3 2 3" xfId="26739"/>
    <cellStyle name="Notas 5 3 2 5 3 3" xfId="31804"/>
    <cellStyle name="Notas 5 3 2 5 3 4" xfId="24391"/>
    <cellStyle name="Notas 5 3 2 5 4" xfId="4963"/>
    <cellStyle name="Notas 5 3 2 5 4 2" xfId="13622"/>
    <cellStyle name="Notas 5 3 2 5 4 2 2" xfId="34437"/>
    <cellStyle name="Notas 5 3 2 5 4 2 3" xfId="26981"/>
    <cellStyle name="Notas 5 3 2 5 4 3" xfId="32047"/>
    <cellStyle name="Notas 5 3 2 5 4 4" xfId="24633"/>
    <cellStyle name="Notas 5 3 2 5 5" xfId="6331"/>
    <cellStyle name="Notas 5 3 2 5 5 2" xfId="14983"/>
    <cellStyle name="Notas 5 3 2 5 5 2 2" xfId="34917"/>
    <cellStyle name="Notas 5 3 2 5 5 2 3" xfId="27457"/>
    <cellStyle name="Notas 5 3 2 5 5 3" xfId="32526"/>
    <cellStyle name="Notas 5 3 2 5 5 4" xfId="25109"/>
    <cellStyle name="Notas 5 3 2 5 6" xfId="5169"/>
    <cellStyle name="Notas 5 3 2 5 6 2" xfId="13828"/>
    <cellStyle name="Notas 5 3 2 5 6 2 2" xfId="34501"/>
    <cellStyle name="Notas 5 3 2 5 6 2 3" xfId="27044"/>
    <cellStyle name="Notas 5 3 2 5 6 3" xfId="32110"/>
    <cellStyle name="Notas 5 3 2 5 6 4" xfId="24696"/>
    <cellStyle name="Notas 5 3 2 5 7" xfId="11682"/>
    <cellStyle name="Notas 5 3 2 5 7 2" xfId="20307"/>
    <cellStyle name="Notas 5 3 2 5 7 2 2" xfId="36319"/>
    <cellStyle name="Notas 5 3 2 5 7 2 3" xfId="28826"/>
    <cellStyle name="Notas 5 3 2 5 7 3" xfId="33924"/>
    <cellStyle name="Notas 5 3 2 5 7 4" xfId="26482"/>
    <cellStyle name="Notas 5 3 2 5 8" xfId="12251"/>
    <cellStyle name="Notas 5 3 2 5 8 2" xfId="20875"/>
    <cellStyle name="Notas 5 3 2 5 8 2 2" xfId="36440"/>
    <cellStyle name="Notas 5 3 2 5 8 2 3" xfId="28945"/>
    <cellStyle name="Notas 5 3 2 5 8 3" xfId="34049"/>
    <cellStyle name="Notas 5 3 2 5 8 4" xfId="26602"/>
    <cellStyle name="Notas 5 3 2 5 9" xfId="30725"/>
    <cellStyle name="Notas 5 3 2 6" xfId="2578"/>
    <cellStyle name="Notas 5 3 2 6 10" xfId="23327"/>
    <cellStyle name="Notas 5 3 2 6 2" xfId="6941"/>
    <cellStyle name="Notas 5 3 2 6 2 2" xfId="15581"/>
    <cellStyle name="Notas 5 3 2 6 2 2 2" xfId="35232"/>
    <cellStyle name="Notas 5 3 2 6 2 2 3" xfId="27771"/>
    <cellStyle name="Notas 5 3 2 6 2 3" xfId="32844"/>
    <cellStyle name="Notas 5 3 2 6 2 4" xfId="25423"/>
    <cellStyle name="Notas 5 3 2 6 3" xfId="4521"/>
    <cellStyle name="Notas 5 3 2 6 3 2" xfId="13182"/>
    <cellStyle name="Notas 5 3 2 6 3 2 2" xfId="34192"/>
    <cellStyle name="Notas 5 3 2 6 3 2 3" xfId="26738"/>
    <cellStyle name="Notas 5 3 2 6 3 3" xfId="31803"/>
    <cellStyle name="Notas 5 3 2 6 3 4" xfId="24390"/>
    <cellStyle name="Notas 5 3 2 6 4" xfId="8299"/>
    <cellStyle name="Notas 5 3 2 6 4 2" xfId="16937"/>
    <cellStyle name="Notas 5 3 2 6 4 2 2" xfId="35698"/>
    <cellStyle name="Notas 5 3 2 6 4 2 3" xfId="28230"/>
    <cellStyle name="Notas 5 3 2 6 4 3" xfId="33308"/>
    <cellStyle name="Notas 5 3 2 6 4 4" xfId="25882"/>
    <cellStyle name="Notas 5 3 2 6 5" xfId="5315"/>
    <cellStyle name="Notas 5 3 2 6 5 2" xfId="13974"/>
    <cellStyle name="Notas 5 3 2 6 5 2 2" xfId="34552"/>
    <cellStyle name="Notas 5 3 2 6 5 2 3" xfId="27095"/>
    <cellStyle name="Notas 5 3 2 6 5 3" xfId="32161"/>
    <cellStyle name="Notas 5 3 2 6 5 4" xfId="24747"/>
    <cellStyle name="Notas 5 3 2 6 6" xfId="10614"/>
    <cellStyle name="Notas 5 3 2 6 6 2" xfId="19241"/>
    <cellStyle name="Notas 5 3 2 6 6 2 2" xfId="36159"/>
    <cellStyle name="Notas 5 3 2 6 6 2 3" xfId="28675"/>
    <cellStyle name="Notas 5 3 2 6 6 3" xfId="33766"/>
    <cellStyle name="Notas 5 3 2 6 6 4" xfId="26329"/>
    <cellStyle name="Notas 5 3 2 6 7" xfId="7736"/>
    <cellStyle name="Notas 5 3 2 6 7 2" xfId="16374"/>
    <cellStyle name="Notas 5 3 2 6 7 2 2" xfId="35458"/>
    <cellStyle name="Notas 5 3 2 6 7 2 3" xfId="27995"/>
    <cellStyle name="Notas 5 3 2 6 7 3" xfId="33072"/>
    <cellStyle name="Notas 5 3 2 6 7 4" xfId="25647"/>
    <cellStyle name="Notas 5 3 2 6 8" xfId="12252"/>
    <cellStyle name="Notas 5 3 2 6 8 2" xfId="20876"/>
    <cellStyle name="Notas 5 3 2 6 8 2 2" xfId="36441"/>
    <cellStyle name="Notas 5 3 2 6 8 2 3" xfId="28946"/>
    <cellStyle name="Notas 5 3 2 6 8 3" xfId="34050"/>
    <cellStyle name="Notas 5 3 2 6 8 4" xfId="26603"/>
    <cellStyle name="Notas 5 3 2 6 9" xfId="30726"/>
    <cellStyle name="Notas 5 3 2 7" xfId="6936"/>
    <cellStyle name="Notas 5 3 2 7 2" xfId="15576"/>
    <cellStyle name="Notas 5 3 2 7 2 2" xfId="35227"/>
    <cellStyle name="Notas 5 3 2 7 2 3" xfId="27766"/>
    <cellStyle name="Notas 5 3 2 7 3" xfId="32839"/>
    <cellStyle name="Notas 5 3 2 7 4" xfId="25418"/>
    <cellStyle name="Notas 5 3 2 8" xfId="4525"/>
    <cellStyle name="Notas 5 3 2 8 2" xfId="13186"/>
    <cellStyle name="Notas 5 3 2 8 2 2" xfId="34196"/>
    <cellStyle name="Notas 5 3 2 8 2 3" xfId="26742"/>
    <cellStyle name="Notas 5 3 2 8 3" xfId="31807"/>
    <cellStyle name="Notas 5 3 2 8 4" xfId="24394"/>
    <cellStyle name="Notas 5 3 2 9" xfId="4962"/>
    <cellStyle name="Notas 5 3 2 9 2" xfId="13621"/>
    <cellStyle name="Notas 5 3 2 9 2 2" xfId="34436"/>
    <cellStyle name="Notas 5 3 2 9 2 3" xfId="26980"/>
    <cellStyle name="Notas 5 3 2 9 3" xfId="32046"/>
    <cellStyle name="Notas 5 3 2 9 4" xfId="24632"/>
    <cellStyle name="Notas 5 3 3" xfId="2579"/>
    <cellStyle name="Notas 5 3 3 10" xfId="23328"/>
    <cellStyle name="Notas 5 3 3 2" xfId="6942"/>
    <cellStyle name="Notas 5 3 3 2 2" xfId="15582"/>
    <cellStyle name="Notas 5 3 3 2 2 2" xfId="35233"/>
    <cellStyle name="Notas 5 3 3 2 2 3" xfId="27772"/>
    <cellStyle name="Notas 5 3 3 2 3" xfId="32845"/>
    <cellStyle name="Notas 5 3 3 2 4" xfId="25424"/>
    <cellStyle name="Notas 5 3 3 3" xfId="5792"/>
    <cellStyle name="Notas 5 3 3 3 2" xfId="14444"/>
    <cellStyle name="Notas 5 3 3 3 2 2" xfId="34726"/>
    <cellStyle name="Notas 5 3 3 3 2 3" xfId="27268"/>
    <cellStyle name="Notas 5 3 3 3 3" xfId="32334"/>
    <cellStyle name="Notas 5 3 3 3 4" xfId="24920"/>
    <cellStyle name="Notas 5 3 3 4" xfId="8300"/>
    <cellStyle name="Notas 5 3 3 4 2" xfId="16938"/>
    <cellStyle name="Notas 5 3 3 4 2 2" xfId="35699"/>
    <cellStyle name="Notas 5 3 3 4 2 3" xfId="28231"/>
    <cellStyle name="Notas 5 3 3 4 3" xfId="33309"/>
    <cellStyle name="Notas 5 3 3 4 4" xfId="25883"/>
    <cellStyle name="Notas 5 3 3 5" xfId="9358"/>
    <cellStyle name="Notas 5 3 3 5 2" xfId="17986"/>
    <cellStyle name="Notas 5 3 3 5 2 2" xfId="35889"/>
    <cellStyle name="Notas 5 3 3 5 2 3" xfId="28414"/>
    <cellStyle name="Notas 5 3 3 5 3" xfId="33499"/>
    <cellStyle name="Notas 5 3 3 5 4" xfId="26067"/>
    <cellStyle name="Notas 5 3 3 6" xfId="10615"/>
    <cellStyle name="Notas 5 3 3 6 2" xfId="19242"/>
    <cellStyle name="Notas 5 3 3 6 2 2" xfId="36160"/>
    <cellStyle name="Notas 5 3 3 6 2 3" xfId="28676"/>
    <cellStyle name="Notas 5 3 3 6 3" xfId="33767"/>
    <cellStyle name="Notas 5 3 3 6 4" xfId="26330"/>
    <cellStyle name="Notas 5 3 3 7" xfId="9281"/>
    <cellStyle name="Notas 5 3 3 7 2" xfId="17909"/>
    <cellStyle name="Notas 5 3 3 7 2 2" xfId="35815"/>
    <cellStyle name="Notas 5 3 3 7 2 3" xfId="28340"/>
    <cellStyle name="Notas 5 3 3 7 3" xfId="33425"/>
    <cellStyle name="Notas 5 3 3 7 4" xfId="25993"/>
    <cellStyle name="Notas 5 3 3 8" xfId="12554"/>
    <cellStyle name="Notas 5 3 3 8 2" xfId="21178"/>
    <cellStyle name="Notas 5 3 3 8 2 2" xfId="36509"/>
    <cellStyle name="Notas 5 3 3 8 2 3" xfId="29014"/>
    <cellStyle name="Notas 5 3 3 8 3" xfId="34120"/>
    <cellStyle name="Notas 5 3 3 8 4" xfId="26671"/>
    <cellStyle name="Notas 5 3 3 9" xfId="30727"/>
    <cellStyle name="Notas 5 3 4" xfId="2580"/>
    <cellStyle name="Notas 5 3 4 10" xfId="23329"/>
    <cellStyle name="Notas 5 3 4 2" xfId="6943"/>
    <cellStyle name="Notas 5 3 4 2 2" xfId="15583"/>
    <cellStyle name="Notas 5 3 4 2 2 2" xfId="35234"/>
    <cellStyle name="Notas 5 3 4 2 2 3" xfId="27773"/>
    <cellStyle name="Notas 5 3 4 2 3" xfId="32846"/>
    <cellStyle name="Notas 5 3 4 2 4" xfId="25425"/>
    <cellStyle name="Notas 5 3 4 3" xfId="4520"/>
    <cellStyle name="Notas 5 3 4 3 2" xfId="13181"/>
    <cellStyle name="Notas 5 3 4 3 2 2" xfId="34191"/>
    <cellStyle name="Notas 5 3 4 3 2 3" xfId="26737"/>
    <cellStyle name="Notas 5 3 4 3 3" xfId="31802"/>
    <cellStyle name="Notas 5 3 4 3 4" xfId="24389"/>
    <cellStyle name="Notas 5 3 4 4" xfId="5378"/>
    <cellStyle name="Notas 5 3 4 4 2" xfId="14037"/>
    <cellStyle name="Notas 5 3 4 4 2 2" xfId="34593"/>
    <cellStyle name="Notas 5 3 4 4 2 3" xfId="27136"/>
    <cellStyle name="Notas 5 3 4 4 3" xfId="32202"/>
    <cellStyle name="Notas 5 3 4 4 4" xfId="24788"/>
    <cellStyle name="Notas 5 3 4 5" xfId="9359"/>
    <cellStyle name="Notas 5 3 4 5 2" xfId="17987"/>
    <cellStyle name="Notas 5 3 4 5 2 2" xfId="35890"/>
    <cellStyle name="Notas 5 3 4 5 2 3" xfId="28415"/>
    <cellStyle name="Notas 5 3 4 5 3" xfId="33500"/>
    <cellStyle name="Notas 5 3 4 5 4" xfId="26068"/>
    <cellStyle name="Notas 5 3 4 6" xfId="10616"/>
    <cellStyle name="Notas 5 3 4 6 2" xfId="19243"/>
    <cellStyle name="Notas 5 3 4 6 2 2" xfId="36161"/>
    <cellStyle name="Notas 5 3 4 6 2 3" xfId="28677"/>
    <cellStyle name="Notas 5 3 4 6 3" xfId="33768"/>
    <cellStyle name="Notas 5 3 4 6 4" xfId="26331"/>
    <cellStyle name="Notas 5 3 4 7" xfId="10888"/>
    <cellStyle name="Notas 5 3 4 7 2" xfId="19514"/>
    <cellStyle name="Notas 5 3 4 7 2 2" xfId="36226"/>
    <cellStyle name="Notas 5 3 4 7 2 3" xfId="28740"/>
    <cellStyle name="Notas 5 3 4 7 3" xfId="33832"/>
    <cellStyle name="Notas 5 3 4 7 4" xfId="26395"/>
    <cellStyle name="Notas 5 3 4 8" xfId="12555"/>
    <cellStyle name="Notas 5 3 4 8 2" xfId="21179"/>
    <cellStyle name="Notas 5 3 4 8 2 2" xfId="36510"/>
    <cellStyle name="Notas 5 3 4 8 2 3" xfId="29015"/>
    <cellStyle name="Notas 5 3 4 8 3" xfId="34121"/>
    <cellStyle name="Notas 5 3 4 8 4" xfId="26672"/>
    <cellStyle name="Notas 5 3 4 9" xfId="30728"/>
    <cellStyle name="Notas 5 3 5" xfId="2581"/>
    <cellStyle name="Notas 5 3 5 10" xfId="23330"/>
    <cellStyle name="Notas 5 3 5 2" xfId="6944"/>
    <cellStyle name="Notas 5 3 5 2 2" xfId="15584"/>
    <cellStyle name="Notas 5 3 5 2 2 2" xfId="35235"/>
    <cellStyle name="Notas 5 3 5 2 2 3" xfId="27774"/>
    <cellStyle name="Notas 5 3 5 2 3" xfId="32847"/>
    <cellStyle name="Notas 5 3 5 2 4" xfId="25426"/>
    <cellStyle name="Notas 5 3 5 3" xfId="4519"/>
    <cellStyle name="Notas 5 3 5 3 2" xfId="13180"/>
    <cellStyle name="Notas 5 3 5 3 2 2" xfId="34190"/>
    <cellStyle name="Notas 5 3 5 3 2 3" xfId="26736"/>
    <cellStyle name="Notas 5 3 5 3 3" xfId="31801"/>
    <cellStyle name="Notas 5 3 5 3 4" xfId="24388"/>
    <cellStyle name="Notas 5 3 5 4" xfId="8301"/>
    <cellStyle name="Notas 5 3 5 4 2" xfId="16939"/>
    <cellStyle name="Notas 5 3 5 4 2 2" xfId="35700"/>
    <cellStyle name="Notas 5 3 5 4 2 3" xfId="28232"/>
    <cellStyle name="Notas 5 3 5 4 3" xfId="33310"/>
    <cellStyle name="Notas 5 3 5 4 4" xfId="25884"/>
    <cellStyle name="Notas 5 3 5 5" xfId="7808"/>
    <cellStyle name="Notas 5 3 5 5 2" xfId="16446"/>
    <cellStyle name="Notas 5 3 5 5 2 2" xfId="35474"/>
    <cellStyle name="Notas 5 3 5 5 2 3" xfId="28009"/>
    <cellStyle name="Notas 5 3 5 5 3" xfId="33086"/>
    <cellStyle name="Notas 5 3 5 5 4" xfId="25661"/>
    <cellStyle name="Notas 5 3 5 6" xfId="10617"/>
    <cellStyle name="Notas 5 3 5 6 2" xfId="19244"/>
    <cellStyle name="Notas 5 3 5 6 2 2" xfId="36162"/>
    <cellStyle name="Notas 5 3 5 6 2 3" xfId="28678"/>
    <cellStyle name="Notas 5 3 5 6 3" xfId="33769"/>
    <cellStyle name="Notas 5 3 5 6 4" xfId="26332"/>
    <cellStyle name="Notas 5 3 5 7" xfId="11683"/>
    <cellStyle name="Notas 5 3 5 7 2" xfId="20308"/>
    <cellStyle name="Notas 5 3 5 7 2 2" xfId="36320"/>
    <cellStyle name="Notas 5 3 5 7 2 3" xfId="28827"/>
    <cellStyle name="Notas 5 3 5 7 3" xfId="33925"/>
    <cellStyle name="Notas 5 3 5 7 4" xfId="26483"/>
    <cellStyle name="Notas 5 3 5 8" xfId="12556"/>
    <cellStyle name="Notas 5 3 5 8 2" xfId="21180"/>
    <cellStyle name="Notas 5 3 5 8 2 2" xfId="36511"/>
    <cellStyle name="Notas 5 3 5 8 2 3" xfId="29016"/>
    <cellStyle name="Notas 5 3 5 8 3" xfId="34122"/>
    <cellStyle name="Notas 5 3 5 8 4" xfId="26673"/>
    <cellStyle name="Notas 5 3 5 9" xfId="30729"/>
    <cellStyle name="Notas 5 3 6" xfId="2582"/>
    <cellStyle name="Notas 5 3 6 10" xfId="23331"/>
    <cellStyle name="Notas 5 3 6 2" xfId="6945"/>
    <cellStyle name="Notas 5 3 6 2 2" xfId="15585"/>
    <cellStyle name="Notas 5 3 6 2 2 2" xfId="35236"/>
    <cellStyle name="Notas 5 3 6 2 2 3" xfId="27775"/>
    <cellStyle name="Notas 5 3 6 2 3" xfId="32848"/>
    <cellStyle name="Notas 5 3 6 2 4" xfId="25427"/>
    <cellStyle name="Notas 5 3 6 3" xfId="5791"/>
    <cellStyle name="Notas 5 3 6 3 2" xfId="14443"/>
    <cellStyle name="Notas 5 3 6 3 2 2" xfId="34725"/>
    <cellStyle name="Notas 5 3 6 3 2 3" xfId="27267"/>
    <cellStyle name="Notas 5 3 6 3 3" xfId="32333"/>
    <cellStyle name="Notas 5 3 6 3 4" xfId="24919"/>
    <cellStyle name="Notas 5 3 6 4" xfId="8302"/>
    <cellStyle name="Notas 5 3 6 4 2" xfId="16940"/>
    <cellStyle name="Notas 5 3 6 4 2 2" xfId="35701"/>
    <cellStyle name="Notas 5 3 6 4 2 3" xfId="28233"/>
    <cellStyle name="Notas 5 3 6 4 3" xfId="33311"/>
    <cellStyle name="Notas 5 3 6 4 4" xfId="25885"/>
    <cellStyle name="Notas 5 3 6 5" xfId="4726"/>
    <cellStyle name="Notas 5 3 6 5 2" xfId="13387"/>
    <cellStyle name="Notas 5 3 6 5 2 2" xfId="34311"/>
    <cellStyle name="Notas 5 3 6 5 2 3" xfId="26856"/>
    <cellStyle name="Notas 5 3 6 5 3" xfId="31922"/>
    <cellStyle name="Notas 5 3 6 5 4" xfId="24508"/>
    <cellStyle name="Notas 5 3 6 6" xfId="10618"/>
    <cellStyle name="Notas 5 3 6 6 2" xfId="19245"/>
    <cellStyle name="Notas 5 3 6 6 2 2" xfId="36163"/>
    <cellStyle name="Notas 5 3 6 6 2 3" xfId="28679"/>
    <cellStyle name="Notas 5 3 6 6 3" xfId="33770"/>
    <cellStyle name="Notas 5 3 6 6 4" xfId="26333"/>
    <cellStyle name="Notas 5 3 6 7" xfId="11684"/>
    <cellStyle name="Notas 5 3 6 7 2" xfId="20309"/>
    <cellStyle name="Notas 5 3 6 7 2 2" xfId="36321"/>
    <cellStyle name="Notas 5 3 6 7 2 3" xfId="28828"/>
    <cellStyle name="Notas 5 3 6 7 3" xfId="33926"/>
    <cellStyle name="Notas 5 3 6 7 4" xfId="26484"/>
    <cellStyle name="Notas 5 3 6 8" xfId="12557"/>
    <cellStyle name="Notas 5 3 6 8 2" xfId="21181"/>
    <cellStyle name="Notas 5 3 6 8 2 2" xfId="36512"/>
    <cellStyle name="Notas 5 3 6 8 2 3" xfId="29017"/>
    <cellStyle name="Notas 5 3 6 8 3" xfId="34123"/>
    <cellStyle name="Notas 5 3 6 8 4" xfId="26674"/>
    <cellStyle name="Notas 5 3 6 9" xfId="30730"/>
    <cellStyle name="Notas 5 3 7" xfId="2583"/>
    <cellStyle name="Notas 5 3 7 10" xfId="23332"/>
    <cellStyle name="Notas 5 3 7 2" xfId="6946"/>
    <cellStyle name="Notas 5 3 7 2 2" xfId="15586"/>
    <cellStyle name="Notas 5 3 7 2 2 2" xfId="35237"/>
    <cellStyle name="Notas 5 3 7 2 2 3" xfId="27776"/>
    <cellStyle name="Notas 5 3 7 2 3" xfId="32849"/>
    <cellStyle name="Notas 5 3 7 2 4" xfId="25428"/>
    <cellStyle name="Notas 5 3 7 3" xfId="4518"/>
    <cellStyle name="Notas 5 3 7 3 2" xfId="13179"/>
    <cellStyle name="Notas 5 3 7 3 2 2" xfId="34189"/>
    <cellStyle name="Notas 5 3 7 3 2 3" xfId="26735"/>
    <cellStyle name="Notas 5 3 7 3 3" xfId="31800"/>
    <cellStyle name="Notas 5 3 7 3 4" xfId="24387"/>
    <cellStyle name="Notas 5 3 7 4" xfId="5379"/>
    <cellStyle name="Notas 5 3 7 4 2" xfId="14038"/>
    <cellStyle name="Notas 5 3 7 4 2 2" xfId="34594"/>
    <cellStyle name="Notas 5 3 7 4 2 3" xfId="27137"/>
    <cellStyle name="Notas 5 3 7 4 3" xfId="32203"/>
    <cellStyle name="Notas 5 3 7 4 4" xfId="24789"/>
    <cellStyle name="Notas 5 3 7 5" xfId="6330"/>
    <cellStyle name="Notas 5 3 7 5 2" xfId="14982"/>
    <cellStyle name="Notas 5 3 7 5 2 2" xfId="34916"/>
    <cellStyle name="Notas 5 3 7 5 2 3" xfId="27456"/>
    <cellStyle name="Notas 5 3 7 5 3" xfId="32525"/>
    <cellStyle name="Notas 5 3 7 5 4" xfId="25108"/>
    <cellStyle name="Notas 5 3 7 6" xfId="10619"/>
    <cellStyle name="Notas 5 3 7 6 2" xfId="19246"/>
    <cellStyle name="Notas 5 3 7 6 2 2" xfId="36164"/>
    <cellStyle name="Notas 5 3 7 6 2 3" xfId="28680"/>
    <cellStyle name="Notas 5 3 7 6 3" xfId="33771"/>
    <cellStyle name="Notas 5 3 7 6 4" xfId="26334"/>
    <cellStyle name="Notas 5 3 7 7" xfId="12599"/>
    <cellStyle name="Notas 5 3 7 7 2" xfId="21223"/>
    <cellStyle name="Notas 5 3 7 7 2 2" xfId="36528"/>
    <cellStyle name="Notas 5 3 7 7 2 3" xfId="29033"/>
    <cellStyle name="Notas 5 3 7 7 3" xfId="34139"/>
    <cellStyle name="Notas 5 3 7 7 4" xfId="26690"/>
    <cellStyle name="Notas 5 3 7 8" xfId="12558"/>
    <cellStyle name="Notas 5 3 7 8 2" xfId="21182"/>
    <cellStyle name="Notas 5 3 7 8 2 2" xfId="36513"/>
    <cellStyle name="Notas 5 3 7 8 2 3" xfId="29018"/>
    <cellStyle name="Notas 5 3 7 8 3" xfId="34124"/>
    <cellStyle name="Notas 5 3 7 8 4" xfId="26675"/>
    <cellStyle name="Notas 5 3 7 9" xfId="30731"/>
    <cellStyle name="Notas 5 3 8" xfId="6935"/>
    <cellStyle name="Notas 5 3 8 2" xfId="15575"/>
    <cellStyle name="Notas 5 3 8 2 2" xfId="35226"/>
    <cellStyle name="Notas 5 3 8 2 3" xfId="27765"/>
    <cellStyle name="Notas 5 3 8 3" xfId="32838"/>
    <cellStyle name="Notas 5 3 8 4" xfId="25417"/>
    <cellStyle name="Notas 5 3 9" xfId="4526"/>
    <cellStyle name="Notas 5 3 9 2" xfId="13187"/>
    <cellStyle name="Notas 5 3 9 2 2" xfId="34197"/>
    <cellStyle name="Notas 5 3 9 2 3" xfId="26743"/>
    <cellStyle name="Notas 5 3 9 3" xfId="31808"/>
    <cellStyle name="Notas 5 3 9 4" xfId="24395"/>
    <cellStyle name="Notas 5 4" xfId="2584"/>
    <cellStyle name="Notas 5 4 10" xfId="4517"/>
    <cellStyle name="Notas 5 4 10 2" xfId="13178"/>
    <cellStyle name="Notas 5 4 10 2 2" xfId="34188"/>
    <cellStyle name="Notas 5 4 10 2 3" xfId="26734"/>
    <cellStyle name="Notas 5 4 10 3" xfId="31799"/>
    <cellStyle name="Notas 5 4 10 4" xfId="24386"/>
    <cellStyle name="Notas 5 4 11" xfId="8303"/>
    <cellStyle name="Notas 5 4 11 2" xfId="16941"/>
    <cellStyle name="Notas 5 4 11 2 2" xfId="35702"/>
    <cellStyle name="Notas 5 4 11 2 3" xfId="28234"/>
    <cellStyle name="Notas 5 4 11 3" xfId="33312"/>
    <cellStyle name="Notas 5 4 11 4" xfId="25886"/>
    <cellStyle name="Notas 5 4 12" xfId="8173"/>
    <cellStyle name="Notas 5 4 12 2" xfId="16811"/>
    <cellStyle name="Notas 5 4 12 2 2" xfId="35612"/>
    <cellStyle name="Notas 5 4 12 2 3" xfId="28145"/>
    <cellStyle name="Notas 5 4 12 3" xfId="33223"/>
    <cellStyle name="Notas 5 4 12 4" xfId="25797"/>
    <cellStyle name="Notas 5 4 13" xfId="10620"/>
    <cellStyle name="Notas 5 4 13 2" xfId="19247"/>
    <cellStyle name="Notas 5 4 13 2 2" xfId="36165"/>
    <cellStyle name="Notas 5 4 13 2 3" xfId="28681"/>
    <cellStyle name="Notas 5 4 13 3" xfId="33772"/>
    <cellStyle name="Notas 5 4 13 4" xfId="26335"/>
    <cellStyle name="Notas 5 4 14" xfId="12595"/>
    <cellStyle name="Notas 5 4 14 2" xfId="21219"/>
    <cellStyle name="Notas 5 4 14 2 2" xfId="36527"/>
    <cellStyle name="Notas 5 4 14 2 3" xfId="29032"/>
    <cellStyle name="Notas 5 4 14 3" xfId="34138"/>
    <cellStyle name="Notas 5 4 14 4" xfId="26689"/>
    <cellStyle name="Notas 5 4 15" xfId="12559"/>
    <cellStyle name="Notas 5 4 15 2" xfId="21183"/>
    <cellStyle name="Notas 5 4 15 2 2" xfId="36514"/>
    <cellStyle name="Notas 5 4 15 2 3" xfId="29019"/>
    <cellStyle name="Notas 5 4 15 3" xfId="34125"/>
    <cellStyle name="Notas 5 4 15 4" xfId="26676"/>
    <cellStyle name="Notas 5 4 16" xfId="30732"/>
    <cellStyle name="Notas 5 4 17" xfId="23333"/>
    <cellStyle name="Notas 5 4 2" xfId="2585"/>
    <cellStyle name="Notas 5 4 2 10" xfId="23334"/>
    <cellStyle name="Notas 5 4 2 2" xfId="6948"/>
    <cellStyle name="Notas 5 4 2 2 2" xfId="15588"/>
    <cellStyle name="Notas 5 4 2 2 2 2" xfId="35239"/>
    <cellStyle name="Notas 5 4 2 2 2 3" xfId="27778"/>
    <cellStyle name="Notas 5 4 2 2 3" xfId="32851"/>
    <cellStyle name="Notas 5 4 2 2 4" xfId="25430"/>
    <cellStyle name="Notas 5 4 2 3" xfId="5790"/>
    <cellStyle name="Notas 5 4 2 3 2" xfId="14442"/>
    <cellStyle name="Notas 5 4 2 3 2 2" xfId="34724"/>
    <cellStyle name="Notas 5 4 2 3 2 3" xfId="27266"/>
    <cellStyle name="Notas 5 4 2 3 3" xfId="32332"/>
    <cellStyle name="Notas 5 4 2 3 4" xfId="24918"/>
    <cellStyle name="Notas 5 4 2 4" xfId="7387"/>
    <cellStyle name="Notas 5 4 2 4 2" xfId="16027"/>
    <cellStyle name="Notas 5 4 2 4 2 2" xfId="35366"/>
    <cellStyle name="Notas 5 4 2 4 2 3" xfId="27904"/>
    <cellStyle name="Notas 5 4 2 4 3" xfId="32980"/>
    <cellStyle name="Notas 5 4 2 4 4" xfId="25556"/>
    <cellStyle name="Notas 5 4 2 5" xfId="6329"/>
    <cellStyle name="Notas 5 4 2 5 2" xfId="14981"/>
    <cellStyle name="Notas 5 4 2 5 2 2" xfId="34915"/>
    <cellStyle name="Notas 5 4 2 5 2 3" xfId="27455"/>
    <cellStyle name="Notas 5 4 2 5 3" xfId="32524"/>
    <cellStyle name="Notas 5 4 2 5 4" xfId="25107"/>
    <cellStyle name="Notas 5 4 2 6" xfId="9964"/>
    <cellStyle name="Notas 5 4 2 6 2" xfId="18591"/>
    <cellStyle name="Notas 5 4 2 6 2 2" xfId="36026"/>
    <cellStyle name="Notas 5 4 2 6 2 3" xfId="28543"/>
    <cellStyle name="Notas 5 4 2 6 3" xfId="33633"/>
    <cellStyle name="Notas 5 4 2 6 4" xfId="26197"/>
    <cellStyle name="Notas 5 4 2 7" xfId="10887"/>
    <cellStyle name="Notas 5 4 2 7 2" xfId="19513"/>
    <cellStyle name="Notas 5 4 2 7 2 2" xfId="36225"/>
    <cellStyle name="Notas 5 4 2 7 2 3" xfId="28739"/>
    <cellStyle name="Notas 5 4 2 7 3" xfId="33831"/>
    <cellStyle name="Notas 5 4 2 7 4" xfId="26394"/>
    <cellStyle name="Notas 5 4 2 8" xfId="12560"/>
    <cellStyle name="Notas 5 4 2 8 2" xfId="21184"/>
    <cellStyle name="Notas 5 4 2 8 2 2" xfId="36515"/>
    <cellStyle name="Notas 5 4 2 8 2 3" xfId="29020"/>
    <cellStyle name="Notas 5 4 2 8 3" xfId="34126"/>
    <cellStyle name="Notas 5 4 2 8 4" xfId="26677"/>
    <cellStyle name="Notas 5 4 2 9" xfId="30733"/>
    <cellStyle name="Notas 5 4 3" xfId="2586"/>
    <cellStyle name="Notas 5 4 3 10" xfId="23335"/>
    <cellStyle name="Notas 5 4 3 2" xfId="6949"/>
    <cellStyle name="Notas 5 4 3 2 2" xfId="15589"/>
    <cellStyle name="Notas 5 4 3 2 2 2" xfId="35240"/>
    <cellStyle name="Notas 5 4 3 2 2 3" xfId="27779"/>
    <cellStyle name="Notas 5 4 3 2 3" xfId="32852"/>
    <cellStyle name="Notas 5 4 3 2 4" xfId="25431"/>
    <cellStyle name="Notas 5 4 3 3" xfId="4516"/>
    <cellStyle name="Notas 5 4 3 3 2" xfId="13177"/>
    <cellStyle name="Notas 5 4 3 3 2 2" xfId="34187"/>
    <cellStyle name="Notas 5 4 3 3 2 3" xfId="26733"/>
    <cellStyle name="Notas 5 4 3 3 3" xfId="31798"/>
    <cellStyle name="Notas 5 4 3 3 4" xfId="24385"/>
    <cellStyle name="Notas 5 4 3 4" xfId="8304"/>
    <cellStyle name="Notas 5 4 3 4 2" xfId="16942"/>
    <cellStyle name="Notas 5 4 3 4 2 2" xfId="35703"/>
    <cellStyle name="Notas 5 4 3 4 2 3" xfId="28235"/>
    <cellStyle name="Notas 5 4 3 4 3" xfId="33313"/>
    <cellStyle name="Notas 5 4 3 4 4" xfId="25887"/>
    <cellStyle name="Notas 5 4 3 5" xfId="4725"/>
    <cellStyle name="Notas 5 4 3 5 2" xfId="13386"/>
    <cellStyle name="Notas 5 4 3 5 2 2" xfId="34310"/>
    <cellStyle name="Notas 5 4 3 5 2 3" xfId="26855"/>
    <cellStyle name="Notas 5 4 3 5 3" xfId="31921"/>
    <cellStyle name="Notas 5 4 3 5 4" xfId="24507"/>
    <cellStyle name="Notas 5 4 3 6" xfId="10621"/>
    <cellStyle name="Notas 5 4 3 6 2" xfId="19248"/>
    <cellStyle name="Notas 5 4 3 6 2 2" xfId="36166"/>
    <cellStyle name="Notas 5 4 3 6 2 3" xfId="28682"/>
    <cellStyle name="Notas 5 4 3 6 3" xfId="33773"/>
    <cellStyle name="Notas 5 4 3 6 4" xfId="26336"/>
    <cellStyle name="Notas 5 4 3 7" xfId="10210"/>
    <cellStyle name="Notas 5 4 3 7 2" xfId="18837"/>
    <cellStyle name="Notas 5 4 3 7 2 2" xfId="36061"/>
    <cellStyle name="Notas 5 4 3 7 2 3" xfId="28577"/>
    <cellStyle name="Notas 5 4 3 7 3" xfId="33668"/>
    <cellStyle name="Notas 5 4 3 7 4" xfId="26231"/>
    <cellStyle name="Notas 5 4 3 8" xfId="11592"/>
    <cellStyle name="Notas 5 4 3 8 2" xfId="20217"/>
    <cellStyle name="Notas 5 4 3 8 2 2" xfId="36274"/>
    <cellStyle name="Notas 5 4 3 8 2 3" xfId="28782"/>
    <cellStyle name="Notas 5 4 3 8 3" xfId="33880"/>
    <cellStyle name="Notas 5 4 3 8 4" xfId="26438"/>
    <cellStyle name="Notas 5 4 3 9" xfId="30734"/>
    <cellStyle name="Notas 5 4 4" xfId="2587"/>
    <cellStyle name="Notas 5 4 4 10" xfId="23336"/>
    <cellStyle name="Notas 5 4 4 2" xfId="6950"/>
    <cellStyle name="Notas 5 4 4 2 2" xfId="15590"/>
    <cellStyle name="Notas 5 4 4 2 2 2" xfId="35241"/>
    <cellStyle name="Notas 5 4 4 2 2 3" xfId="27780"/>
    <cellStyle name="Notas 5 4 4 2 3" xfId="32853"/>
    <cellStyle name="Notas 5 4 4 2 4" xfId="25432"/>
    <cellStyle name="Notas 5 4 4 3" xfId="4515"/>
    <cellStyle name="Notas 5 4 4 3 2" xfId="13176"/>
    <cellStyle name="Notas 5 4 4 3 2 2" xfId="34186"/>
    <cellStyle name="Notas 5 4 4 3 2 3" xfId="26732"/>
    <cellStyle name="Notas 5 4 4 3 3" xfId="31797"/>
    <cellStyle name="Notas 5 4 4 3 4" xfId="24384"/>
    <cellStyle name="Notas 5 4 4 4" xfId="5383"/>
    <cellStyle name="Notas 5 4 4 4 2" xfId="14042"/>
    <cellStyle name="Notas 5 4 4 4 2 2" xfId="34595"/>
    <cellStyle name="Notas 5 4 4 4 2 3" xfId="27138"/>
    <cellStyle name="Notas 5 4 4 4 3" xfId="32204"/>
    <cellStyle name="Notas 5 4 4 4 4" xfId="24790"/>
    <cellStyle name="Notas 5 4 4 5" xfId="9360"/>
    <cellStyle name="Notas 5 4 4 5 2" xfId="17988"/>
    <cellStyle name="Notas 5 4 4 5 2 2" xfId="35891"/>
    <cellStyle name="Notas 5 4 4 5 2 3" xfId="28416"/>
    <cellStyle name="Notas 5 4 4 5 3" xfId="33501"/>
    <cellStyle name="Notas 5 4 4 5 4" xfId="26069"/>
    <cellStyle name="Notas 5 4 4 6" xfId="10622"/>
    <cellStyle name="Notas 5 4 4 6 2" xfId="19249"/>
    <cellStyle name="Notas 5 4 4 6 2 2" xfId="36167"/>
    <cellStyle name="Notas 5 4 4 6 2 3" xfId="28683"/>
    <cellStyle name="Notas 5 4 4 6 3" xfId="33774"/>
    <cellStyle name="Notas 5 4 4 6 4" xfId="26337"/>
    <cellStyle name="Notas 5 4 4 7" xfId="10886"/>
    <cellStyle name="Notas 5 4 4 7 2" xfId="19512"/>
    <cellStyle name="Notas 5 4 4 7 2 2" xfId="36224"/>
    <cellStyle name="Notas 5 4 4 7 2 3" xfId="28738"/>
    <cellStyle name="Notas 5 4 4 7 3" xfId="33830"/>
    <cellStyle name="Notas 5 4 4 7 4" xfId="26393"/>
    <cellStyle name="Notas 5 4 4 8" xfId="12561"/>
    <cellStyle name="Notas 5 4 4 8 2" xfId="21185"/>
    <cellStyle name="Notas 5 4 4 8 2 2" xfId="36516"/>
    <cellStyle name="Notas 5 4 4 8 2 3" xfId="29021"/>
    <cellStyle name="Notas 5 4 4 8 3" xfId="34127"/>
    <cellStyle name="Notas 5 4 4 8 4" xfId="26678"/>
    <cellStyle name="Notas 5 4 4 9" xfId="30735"/>
    <cellStyle name="Notas 5 4 5" xfId="2588"/>
    <cellStyle name="Notas 5 4 5 10" xfId="23337"/>
    <cellStyle name="Notas 5 4 5 2" xfId="6951"/>
    <cellStyle name="Notas 5 4 5 2 2" xfId="15591"/>
    <cellStyle name="Notas 5 4 5 2 2 2" xfId="35242"/>
    <cellStyle name="Notas 5 4 5 2 2 3" xfId="27781"/>
    <cellStyle name="Notas 5 4 5 2 3" xfId="32854"/>
    <cellStyle name="Notas 5 4 5 2 4" xfId="25433"/>
    <cellStyle name="Notas 5 4 5 3" xfId="5789"/>
    <cellStyle name="Notas 5 4 5 3 2" xfId="14441"/>
    <cellStyle name="Notas 5 4 5 3 2 2" xfId="34723"/>
    <cellStyle name="Notas 5 4 5 3 2 3" xfId="27265"/>
    <cellStyle name="Notas 5 4 5 3 3" xfId="32331"/>
    <cellStyle name="Notas 5 4 5 3 4" xfId="24917"/>
    <cellStyle name="Notas 5 4 5 4" xfId="7388"/>
    <cellStyle name="Notas 5 4 5 4 2" xfId="16028"/>
    <cellStyle name="Notas 5 4 5 4 2 2" xfId="35367"/>
    <cellStyle name="Notas 5 4 5 4 2 3" xfId="27905"/>
    <cellStyle name="Notas 5 4 5 4 3" xfId="32981"/>
    <cellStyle name="Notas 5 4 5 4 4" xfId="25557"/>
    <cellStyle name="Notas 5 4 5 5" xfId="6328"/>
    <cellStyle name="Notas 5 4 5 5 2" xfId="14980"/>
    <cellStyle name="Notas 5 4 5 5 2 2" xfId="34914"/>
    <cellStyle name="Notas 5 4 5 5 2 3" xfId="27454"/>
    <cellStyle name="Notas 5 4 5 5 3" xfId="32523"/>
    <cellStyle name="Notas 5 4 5 5 4" xfId="25106"/>
    <cellStyle name="Notas 5 4 5 6" xfId="9965"/>
    <cellStyle name="Notas 5 4 5 6 2" xfId="18592"/>
    <cellStyle name="Notas 5 4 5 6 2 2" xfId="36027"/>
    <cellStyle name="Notas 5 4 5 6 2 3" xfId="28544"/>
    <cellStyle name="Notas 5 4 5 6 3" xfId="33634"/>
    <cellStyle name="Notas 5 4 5 6 4" xfId="26198"/>
    <cellStyle name="Notas 5 4 5 7" xfId="8227"/>
    <cellStyle name="Notas 5 4 5 7 2" xfId="16865"/>
    <cellStyle name="Notas 5 4 5 7 2 2" xfId="35666"/>
    <cellStyle name="Notas 5 4 5 7 2 3" xfId="28199"/>
    <cellStyle name="Notas 5 4 5 7 3" xfId="33277"/>
    <cellStyle name="Notas 5 4 5 7 4" xfId="25851"/>
    <cellStyle name="Notas 5 4 5 8" xfId="12562"/>
    <cellStyle name="Notas 5 4 5 8 2" xfId="21186"/>
    <cellStyle name="Notas 5 4 5 8 2 2" xfId="36517"/>
    <cellStyle name="Notas 5 4 5 8 2 3" xfId="29022"/>
    <cellStyle name="Notas 5 4 5 8 3" xfId="34128"/>
    <cellStyle name="Notas 5 4 5 8 4" xfId="26679"/>
    <cellStyle name="Notas 5 4 5 9" xfId="30736"/>
    <cellStyle name="Notas 5 4 6" xfId="2589"/>
    <cellStyle name="Notas 5 4 6 10" xfId="23338"/>
    <cellStyle name="Notas 5 4 6 2" xfId="6952"/>
    <cellStyle name="Notas 5 4 6 2 2" xfId="15592"/>
    <cellStyle name="Notas 5 4 6 2 2 2" xfId="35243"/>
    <cellStyle name="Notas 5 4 6 2 2 3" xfId="27782"/>
    <cellStyle name="Notas 5 4 6 2 3" xfId="32855"/>
    <cellStyle name="Notas 5 4 6 2 4" xfId="25434"/>
    <cellStyle name="Notas 5 4 6 3" xfId="4514"/>
    <cellStyle name="Notas 5 4 6 3 2" xfId="13175"/>
    <cellStyle name="Notas 5 4 6 3 2 2" xfId="34185"/>
    <cellStyle name="Notas 5 4 6 3 2 3" xfId="26731"/>
    <cellStyle name="Notas 5 4 6 3 3" xfId="31796"/>
    <cellStyle name="Notas 5 4 6 3 4" xfId="24383"/>
    <cellStyle name="Notas 5 4 6 4" xfId="8438"/>
    <cellStyle name="Notas 5 4 6 4 2" xfId="17076"/>
    <cellStyle name="Notas 5 4 6 4 2 2" xfId="35707"/>
    <cellStyle name="Notas 5 4 6 4 2 3" xfId="28236"/>
    <cellStyle name="Notas 5 4 6 4 3" xfId="33316"/>
    <cellStyle name="Notas 5 4 6 4 4" xfId="25888"/>
    <cellStyle name="Notas 5 4 6 5" xfId="8172"/>
    <cellStyle name="Notas 5 4 6 5 2" xfId="16810"/>
    <cellStyle name="Notas 5 4 6 5 2 2" xfId="35611"/>
    <cellStyle name="Notas 5 4 6 5 2 3" xfId="28144"/>
    <cellStyle name="Notas 5 4 6 5 3" xfId="33222"/>
    <cellStyle name="Notas 5 4 6 5 4" xfId="25796"/>
    <cellStyle name="Notas 5 4 6 6" xfId="10623"/>
    <cellStyle name="Notas 5 4 6 6 2" xfId="19250"/>
    <cellStyle name="Notas 5 4 6 6 2 2" xfId="36168"/>
    <cellStyle name="Notas 5 4 6 6 2 3" xfId="28684"/>
    <cellStyle name="Notas 5 4 6 6 3" xfId="33775"/>
    <cellStyle name="Notas 5 4 6 6 4" xfId="26338"/>
    <cellStyle name="Notas 5 4 6 7" xfId="10885"/>
    <cellStyle name="Notas 5 4 6 7 2" xfId="19511"/>
    <cellStyle name="Notas 5 4 6 7 2 2" xfId="36223"/>
    <cellStyle name="Notas 5 4 6 7 2 3" xfId="28737"/>
    <cellStyle name="Notas 5 4 6 7 3" xfId="33829"/>
    <cellStyle name="Notas 5 4 6 7 4" xfId="26392"/>
    <cellStyle name="Notas 5 4 6 8" xfId="12253"/>
    <cellStyle name="Notas 5 4 6 8 2" xfId="20877"/>
    <cellStyle name="Notas 5 4 6 8 2 2" xfId="36442"/>
    <cellStyle name="Notas 5 4 6 8 2 3" xfId="28947"/>
    <cellStyle name="Notas 5 4 6 8 3" xfId="34051"/>
    <cellStyle name="Notas 5 4 6 8 4" xfId="26604"/>
    <cellStyle name="Notas 5 4 6 9" xfId="30737"/>
    <cellStyle name="Notas 5 4 7" xfId="2590"/>
    <cellStyle name="Notas 5 4 7 10" xfId="23339"/>
    <cellStyle name="Notas 5 4 7 2" xfId="6953"/>
    <cellStyle name="Notas 5 4 7 2 2" xfId="15593"/>
    <cellStyle name="Notas 5 4 7 2 2 2" xfId="35244"/>
    <cellStyle name="Notas 5 4 7 2 2 3" xfId="27783"/>
    <cellStyle name="Notas 5 4 7 2 3" xfId="32856"/>
    <cellStyle name="Notas 5 4 7 2 4" xfId="25435"/>
    <cellStyle name="Notas 5 4 7 3" xfId="4513"/>
    <cellStyle name="Notas 5 4 7 3 2" xfId="13174"/>
    <cellStyle name="Notas 5 4 7 3 2 2" xfId="34184"/>
    <cellStyle name="Notas 5 4 7 3 2 3" xfId="26730"/>
    <cellStyle name="Notas 5 4 7 3 3" xfId="31795"/>
    <cellStyle name="Notas 5 4 7 3 4" xfId="24382"/>
    <cellStyle name="Notas 5 4 7 4" xfId="8439"/>
    <cellStyle name="Notas 5 4 7 4 2" xfId="17077"/>
    <cellStyle name="Notas 5 4 7 4 2 2" xfId="35708"/>
    <cellStyle name="Notas 5 4 7 4 2 3" xfId="28237"/>
    <cellStyle name="Notas 5 4 7 4 3" xfId="33317"/>
    <cellStyle name="Notas 5 4 7 4 4" xfId="25889"/>
    <cellStyle name="Notas 5 4 7 5" xfId="9361"/>
    <cellStyle name="Notas 5 4 7 5 2" xfId="17989"/>
    <cellStyle name="Notas 5 4 7 5 2 2" xfId="35892"/>
    <cellStyle name="Notas 5 4 7 5 2 3" xfId="28417"/>
    <cellStyle name="Notas 5 4 7 5 3" xfId="33502"/>
    <cellStyle name="Notas 5 4 7 5 4" xfId="26070"/>
    <cellStyle name="Notas 5 4 7 6" xfId="10624"/>
    <cellStyle name="Notas 5 4 7 6 2" xfId="19251"/>
    <cellStyle name="Notas 5 4 7 6 2 2" xfId="36169"/>
    <cellStyle name="Notas 5 4 7 6 2 3" xfId="28685"/>
    <cellStyle name="Notas 5 4 7 6 3" xfId="33776"/>
    <cellStyle name="Notas 5 4 7 6 4" xfId="26339"/>
    <cellStyle name="Notas 5 4 7 7" xfId="10211"/>
    <cellStyle name="Notas 5 4 7 7 2" xfId="18838"/>
    <cellStyle name="Notas 5 4 7 7 2 2" xfId="36062"/>
    <cellStyle name="Notas 5 4 7 7 2 3" xfId="28578"/>
    <cellStyle name="Notas 5 4 7 7 3" xfId="33669"/>
    <cellStyle name="Notas 5 4 7 7 4" xfId="26232"/>
    <cellStyle name="Notas 5 4 7 8" xfId="12563"/>
    <cellStyle name="Notas 5 4 7 8 2" xfId="21187"/>
    <cellStyle name="Notas 5 4 7 8 2 2" xfId="36518"/>
    <cellStyle name="Notas 5 4 7 8 2 3" xfId="29023"/>
    <cellStyle name="Notas 5 4 7 8 3" xfId="34129"/>
    <cellStyle name="Notas 5 4 7 8 4" xfId="26680"/>
    <cellStyle name="Notas 5 4 7 9" xfId="30738"/>
    <cellStyle name="Notas 5 4 8" xfId="2591"/>
    <cellStyle name="Notas 5 4 8 10" xfId="23340"/>
    <cellStyle name="Notas 5 4 8 2" xfId="6954"/>
    <cellStyle name="Notas 5 4 8 2 2" xfId="15594"/>
    <cellStyle name="Notas 5 4 8 2 2 2" xfId="35245"/>
    <cellStyle name="Notas 5 4 8 2 2 3" xfId="27784"/>
    <cellStyle name="Notas 5 4 8 2 3" xfId="32857"/>
    <cellStyle name="Notas 5 4 8 2 4" xfId="25436"/>
    <cellStyle name="Notas 5 4 8 3" xfId="5788"/>
    <cellStyle name="Notas 5 4 8 3 2" xfId="14440"/>
    <cellStyle name="Notas 5 4 8 3 2 2" xfId="34722"/>
    <cellStyle name="Notas 5 4 8 3 2 3" xfId="27264"/>
    <cellStyle name="Notas 5 4 8 3 3" xfId="32330"/>
    <cellStyle name="Notas 5 4 8 3 4" xfId="24916"/>
    <cellStyle name="Notas 5 4 8 4" xfId="4964"/>
    <cellStyle name="Notas 5 4 8 4 2" xfId="13623"/>
    <cellStyle name="Notas 5 4 8 4 2 2" xfId="34438"/>
    <cellStyle name="Notas 5 4 8 4 2 3" xfId="26982"/>
    <cellStyle name="Notas 5 4 8 4 3" xfId="32048"/>
    <cellStyle name="Notas 5 4 8 4 4" xfId="24634"/>
    <cellStyle name="Notas 5 4 8 5" xfId="7807"/>
    <cellStyle name="Notas 5 4 8 5 2" xfId="16445"/>
    <cellStyle name="Notas 5 4 8 5 2 2" xfId="35473"/>
    <cellStyle name="Notas 5 4 8 5 2 3" xfId="28008"/>
    <cellStyle name="Notas 5 4 8 5 3" xfId="33085"/>
    <cellStyle name="Notas 5 4 8 5 4" xfId="25660"/>
    <cellStyle name="Notas 5 4 8 6" xfId="9154"/>
    <cellStyle name="Notas 5 4 8 6 2" xfId="17782"/>
    <cellStyle name="Notas 5 4 8 6 2 2" xfId="35786"/>
    <cellStyle name="Notas 5 4 8 6 2 3" xfId="28312"/>
    <cellStyle name="Notas 5 4 8 6 3" xfId="33396"/>
    <cellStyle name="Notas 5 4 8 6 4" xfId="25965"/>
    <cellStyle name="Notas 5 4 8 7" xfId="5341"/>
    <cellStyle name="Notas 5 4 8 7 2" xfId="14000"/>
    <cellStyle name="Notas 5 4 8 7 2 2" xfId="34578"/>
    <cellStyle name="Notas 5 4 8 7 2 3" xfId="27121"/>
    <cellStyle name="Notas 5 4 8 7 3" xfId="32187"/>
    <cellStyle name="Notas 5 4 8 7 4" xfId="24773"/>
    <cellStyle name="Notas 5 4 8 8" xfId="12564"/>
    <cellStyle name="Notas 5 4 8 8 2" xfId="21188"/>
    <cellStyle name="Notas 5 4 8 8 2 2" xfId="36519"/>
    <cellStyle name="Notas 5 4 8 8 2 3" xfId="29024"/>
    <cellStyle name="Notas 5 4 8 8 3" xfId="34130"/>
    <cellStyle name="Notas 5 4 8 8 4" xfId="26681"/>
    <cellStyle name="Notas 5 4 8 9" xfId="30739"/>
    <cellStyle name="Notas 5 4 9" xfId="6947"/>
    <cellStyle name="Notas 5 4 9 2" xfId="15587"/>
    <cellStyle name="Notas 5 4 9 2 2" xfId="35238"/>
    <cellStyle name="Notas 5 4 9 2 3" xfId="27777"/>
    <cellStyle name="Notas 5 4 9 3" xfId="32850"/>
    <cellStyle name="Notas 5 4 9 4" xfId="25429"/>
    <cellStyle name="Notas 5 5" xfId="2592"/>
    <cellStyle name="Notas 5 5 10" xfId="23341"/>
    <cellStyle name="Notas 5 5 2" xfId="6955"/>
    <cellStyle name="Notas 5 5 2 2" xfId="15595"/>
    <cellStyle name="Notas 5 5 2 2 2" xfId="35246"/>
    <cellStyle name="Notas 5 5 2 2 3" xfId="27785"/>
    <cellStyle name="Notas 5 5 2 3" xfId="32858"/>
    <cellStyle name="Notas 5 5 2 4" xfId="25437"/>
    <cellStyle name="Notas 5 5 3" xfId="4512"/>
    <cellStyle name="Notas 5 5 3 2" xfId="13173"/>
    <cellStyle name="Notas 5 5 3 2 2" xfId="34183"/>
    <cellStyle name="Notas 5 5 3 2 3" xfId="26729"/>
    <cellStyle name="Notas 5 5 3 3" xfId="31794"/>
    <cellStyle name="Notas 5 5 3 4" xfId="24381"/>
    <cellStyle name="Notas 5 5 4" xfId="5384"/>
    <cellStyle name="Notas 5 5 4 2" xfId="14043"/>
    <cellStyle name="Notas 5 5 4 2 2" xfId="34596"/>
    <cellStyle name="Notas 5 5 4 2 3" xfId="27139"/>
    <cellStyle name="Notas 5 5 4 3" xfId="32205"/>
    <cellStyle name="Notas 5 5 4 4" xfId="24791"/>
    <cellStyle name="Notas 5 5 5" xfId="5314"/>
    <cellStyle name="Notas 5 5 5 2" xfId="13973"/>
    <cellStyle name="Notas 5 5 5 2 2" xfId="34551"/>
    <cellStyle name="Notas 5 5 5 2 3" xfId="27094"/>
    <cellStyle name="Notas 5 5 5 3" xfId="32160"/>
    <cellStyle name="Notas 5 5 5 4" xfId="24746"/>
    <cellStyle name="Notas 5 5 6" xfId="10625"/>
    <cellStyle name="Notas 5 5 6 2" xfId="19252"/>
    <cellStyle name="Notas 5 5 6 2 2" xfId="36170"/>
    <cellStyle name="Notas 5 5 6 2 3" xfId="28686"/>
    <cellStyle name="Notas 5 5 6 3" xfId="33777"/>
    <cellStyle name="Notas 5 5 6 4" xfId="26340"/>
    <cellStyle name="Notas 5 5 7" xfId="7836"/>
    <cellStyle name="Notas 5 5 7 2" xfId="16474"/>
    <cellStyle name="Notas 5 5 7 2 2" xfId="35500"/>
    <cellStyle name="Notas 5 5 7 2 3" xfId="28035"/>
    <cellStyle name="Notas 5 5 7 3" xfId="33112"/>
    <cellStyle name="Notas 5 5 7 4" xfId="25687"/>
    <cellStyle name="Notas 5 5 8" xfId="12254"/>
    <cellStyle name="Notas 5 5 8 2" xfId="20878"/>
    <cellStyle name="Notas 5 5 8 2 2" xfId="36443"/>
    <cellStyle name="Notas 5 5 8 2 3" xfId="28948"/>
    <cellStyle name="Notas 5 5 8 3" xfId="34052"/>
    <cellStyle name="Notas 5 5 8 4" xfId="26605"/>
    <cellStyle name="Notas 5 5 9" xfId="30740"/>
    <cellStyle name="Notas 5 6" xfId="2593"/>
    <cellStyle name="Notas 5 6 10" xfId="23342"/>
    <cellStyle name="Notas 5 6 2" xfId="6956"/>
    <cellStyle name="Notas 5 6 2 2" xfId="15596"/>
    <cellStyle name="Notas 5 6 2 2 2" xfId="35247"/>
    <cellStyle name="Notas 5 6 2 2 3" xfId="27786"/>
    <cellStyle name="Notas 5 6 2 3" xfId="32859"/>
    <cellStyle name="Notas 5 6 2 4" xfId="25438"/>
    <cellStyle name="Notas 5 6 3" xfId="4511"/>
    <cellStyle name="Notas 5 6 3 2" xfId="13172"/>
    <cellStyle name="Notas 5 6 3 2 2" xfId="34182"/>
    <cellStyle name="Notas 5 6 3 2 3" xfId="26728"/>
    <cellStyle name="Notas 5 6 3 3" xfId="31793"/>
    <cellStyle name="Notas 5 6 3 4" xfId="24380"/>
    <cellStyle name="Notas 5 6 4" xfId="8440"/>
    <cellStyle name="Notas 5 6 4 2" xfId="17078"/>
    <cellStyle name="Notas 5 6 4 2 2" xfId="35709"/>
    <cellStyle name="Notas 5 6 4 2 3" xfId="28238"/>
    <cellStyle name="Notas 5 6 4 3" xfId="33318"/>
    <cellStyle name="Notas 5 6 4 4" xfId="25890"/>
    <cellStyle name="Notas 5 6 5" xfId="8171"/>
    <cellStyle name="Notas 5 6 5 2" xfId="16809"/>
    <cellStyle name="Notas 5 6 5 2 2" xfId="35610"/>
    <cellStyle name="Notas 5 6 5 2 3" xfId="28143"/>
    <cellStyle name="Notas 5 6 5 3" xfId="33221"/>
    <cellStyle name="Notas 5 6 5 4" xfId="25795"/>
    <cellStyle name="Notas 5 6 6" xfId="10626"/>
    <cellStyle name="Notas 5 6 6 2" xfId="19253"/>
    <cellStyle name="Notas 5 6 6 2 2" xfId="36171"/>
    <cellStyle name="Notas 5 6 6 2 3" xfId="28687"/>
    <cellStyle name="Notas 5 6 6 3" xfId="33778"/>
    <cellStyle name="Notas 5 6 6 4" xfId="26341"/>
    <cellStyle name="Notas 5 6 7" xfId="9045"/>
    <cellStyle name="Notas 5 6 7 2" xfId="17673"/>
    <cellStyle name="Notas 5 6 7 2 2" xfId="35764"/>
    <cellStyle name="Notas 5 6 7 2 3" xfId="28292"/>
    <cellStyle name="Notas 5 6 7 3" xfId="33374"/>
    <cellStyle name="Notas 5 6 7 4" xfId="25945"/>
    <cellStyle name="Notas 5 6 8" xfId="12565"/>
    <cellStyle name="Notas 5 6 8 2" xfId="21189"/>
    <cellStyle name="Notas 5 6 8 2 2" xfId="36520"/>
    <cellStyle name="Notas 5 6 8 2 3" xfId="29025"/>
    <cellStyle name="Notas 5 6 8 3" xfId="34131"/>
    <cellStyle name="Notas 5 6 8 4" xfId="26682"/>
    <cellStyle name="Notas 5 6 9" xfId="30741"/>
    <cellStyle name="Notas 5 7" xfId="2594"/>
    <cellStyle name="Notas 5 7 10" xfId="23343"/>
    <cellStyle name="Notas 5 7 2" xfId="6957"/>
    <cellStyle name="Notas 5 7 2 2" xfId="15597"/>
    <cellStyle name="Notas 5 7 2 2 2" xfId="35248"/>
    <cellStyle name="Notas 5 7 2 2 3" xfId="27787"/>
    <cellStyle name="Notas 5 7 2 3" xfId="32860"/>
    <cellStyle name="Notas 5 7 2 4" xfId="25439"/>
    <cellStyle name="Notas 5 7 3" xfId="5787"/>
    <cellStyle name="Notas 5 7 3 2" xfId="14439"/>
    <cellStyle name="Notas 5 7 3 2 2" xfId="34721"/>
    <cellStyle name="Notas 5 7 3 2 3" xfId="27263"/>
    <cellStyle name="Notas 5 7 3 3" xfId="32329"/>
    <cellStyle name="Notas 5 7 3 4" xfId="24915"/>
    <cellStyle name="Notas 5 7 4" xfId="7389"/>
    <cellStyle name="Notas 5 7 4 2" xfId="16029"/>
    <cellStyle name="Notas 5 7 4 2 2" xfId="35368"/>
    <cellStyle name="Notas 5 7 4 2 3" xfId="27906"/>
    <cellStyle name="Notas 5 7 4 3" xfId="32982"/>
    <cellStyle name="Notas 5 7 4 4" xfId="25558"/>
    <cellStyle name="Notas 5 7 5" xfId="8170"/>
    <cellStyle name="Notas 5 7 5 2" xfId="16808"/>
    <cellStyle name="Notas 5 7 5 2 2" xfId="35609"/>
    <cellStyle name="Notas 5 7 5 2 3" xfId="28142"/>
    <cellStyle name="Notas 5 7 5 3" xfId="33220"/>
    <cellStyle name="Notas 5 7 5 4" xfId="25794"/>
    <cellStyle name="Notas 5 7 6" xfId="9966"/>
    <cellStyle name="Notas 5 7 6 2" xfId="18593"/>
    <cellStyle name="Notas 5 7 6 2 2" xfId="36028"/>
    <cellStyle name="Notas 5 7 6 2 3" xfId="28545"/>
    <cellStyle name="Notas 5 7 6 3" xfId="33635"/>
    <cellStyle name="Notas 5 7 6 4" xfId="26199"/>
    <cellStyle name="Notas 5 7 7" xfId="10884"/>
    <cellStyle name="Notas 5 7 7 2" xfId="19510"/>
    <cellStyle name="Notas 5 7 7 2 2" xfId="36222"/>
    <cellStyle name="Notas 5 7 7 2 3" xfId="28736"/>
    <cellStyle name="Notas 5 7 7 3" xfId="33828"/>
    <cellStyle name="Notas 5 7 7 4" xfId="26391"/>
    <cellStyle name="Notas 5 7 8" xfId="12566"/>
    <cellStyle name="Notas 5 7 8 2" xfId="21190"/>
    <cellStyle name="Notas 5 7 8 2 2" xfId="36521"/>
    <cellStyle name="Notas 5 7 8 2 3" xfId="29026"/>
    <cellStyle name="Notas 5 7 8 3" xfId="34132"/>
    <cellStyle name="Notas 5 7 8 4" xfId="26683"/>
    <cellStyle name="Notas 5 7 9" xfId="30742"/>
    <cellStyle name="Notas 5 8" xfId="2595"/>
    <cellStyle name="Notas 5 8 10" xfId="23344"/>
    <cellStyle name="Notas 5 8 2" xfId="6958"/>
    <cellStyle name="Notas 5 8 2 2" xfId="15598"/>
    <cellStyle name="Notas 5 8 2 2 2" xfId="35249"/>
    <cellStyle name="Notas 5 8 2 2 3" xfId="27788"/>
    <cellStyle name="Notas 5 8 2 3" xfId="32861"/>
    <cellStyle name="Notas 5 8 2 4" xfId="25440"/>
    <cellStyle name="Notas 5 8 3" xfId="5786"/>
    <cellStyle name="Notas 5 8 3 2" xfId="14438"/>
    <cellStyle name="Notas 5 8 3 2 2" xfId="34720"/>
    <cellStyle name="Notas 5 8 3 2 3" xfId="27262"/>
    <cellStyle name="Notas 5 8 3 3" xfId="32328"/>
    <cellStyle name="Notas 5 8 3 4" xfId="24914"/>
    <cellStyle name="Notas 5 8 4" xfId="8441"/>
    <cellStyle name="Notas 5 8 4 2" xfId="17079"/>
    <cellStyle name="Notas 5 8 4 2 2" xfId="35710"/>
    <cellStyle name="Notas 5 8 4 2 3" xfId="28239"/>
    <cellStyle name="Notas 5 8 4 3" xfId="33319"/>
    <cellStyle name="Notas 5 8 4 4" xfId="25891"/>
    <cellStyle name="Notas 5 8 5" xfId="6327"/>
    <cellStyle name="Notas 5 8 5 2" xfId="14979"/>
    <cellStyle name="Notas 5 8 5 2 2" xfId="34913"/>
    <cellStyle name="Notas 5 8 5 2 3" xfId="27453"/>
    <cellStyle name="Notas 5 8 5 3" xfId="32522"/>
    <cellStyle name="Notas 5 8 5 4" xfId="25105"/>
    <cellStyle name="Notas 5 8 6" xfId="10627"/>
    <cellStyle name="Notas 5 8 6 2" xfId="19254"/>
    <cellStyle name="Notas 5 8 6 2 2" xfId="36172"/>
    <cellStyle name="Notas 5 8 6 2 3" xfId="28688"/>
    <cellStyle name="Notas 5 8 6 3" xfId="33779"/>
    <cellStyle name="Notas 5 8 6 4" xfId="26342"/>
    <cellStyle name="Notas 5 8 7" xfId="10783"/>
    <cellStyle name="Notas 5 8 7 2" xfId="19409"/>
    <cellStyle name="Notas 5 8 7 2 2" xfId="36205"/>
    <cellStyle name="Notas 5 8 7 2 3" xfId="28720"/>
    <cellStyle name="Notas 5 8 7 3" xfId="33812"/>
    <cellStyle name="Notas 5 8 7 4" xfId="26375"/>
    <cellStyle name="Notas 5 8 8" xfId="7747"/>
    <cellStyle name="Notas 5 8 8 2" xfId="16385"/>
    <cellStyle name="Notas 5 8 8 2 2" xfId="35463"/>
    <cellStyle name="Notas 5 8 8 2 3" xfId="27999"/>
    <cellStyle name="Notas 5 8 8 3" xfId="33076"/>
    <cellStyle name="Notas 5 8 8 4" xfId="25651"/>
    <cellStyle name="Notas 5 8 9" xfId="30743"/>
    <cellStyle name="Notas 5 9" xfId="2596"/>
    <cellStyle name="Notas 5 9 10" xfId="23345"/>
    <cellStyle name="Notas 5 9 2" xfId="6959"/>
    <cellStyle name="Notas 5 9 2 2" xfId="15599"/>
    <cellStyle name="Notas 5 9 2 2 2" xfId="35250"/>
    <cellStyle name="Notas 5 9 2 2 3" xfId="27789"/>
    <cellStyle name="Notas 5 9 2 3" xfId="32862"/>
    <cellStyle name="Notas 5 9 2 4" xfId="25441"/>
    <cellStyle name="Notas 5 9 3" xfId="4510"/>
    <cellStyle name="Notas 5 9 3 2" xfId="13171"/>
    <cellStyle name="Notas 5 9 3 2 2" xfId="34181"/>
    <cellStyle name="Notas 5 9 3 2 3" xfId="26727"/>
    <cellStyle name="Notas 5 9 3 3" xfId="31792"/>
    <cellStyle name="Notas 5 9 3 4" xfId="24379"/>
    <cellStyle name="Notas 5 9 4" xfId="5385"/>
    <cellStyle name="Notas 5 9 4 2" xfId="14044"/>
    <cellStyle name="Notas 5 9 4 2 2" xfId="34597"/>
    <cellStyle name="Notas 5 9 4 2 3" xfId="27140"/>
    <cellStyle name="Notas 5 9 4 3" xfId="32206"/>
    <cellStyle name="Notas 5 9 4 4" xfId="24792"/>
    <cellStyle name="Notas 5 9 5" xfId="4724"/>
    <cellStyle name="Notas 5 9 5 2" xfId="13385"/>
    <cellStyle name="Notas 5 9 5 2 2" xfId="34309"/>
    <cellStyle name="Notas 5 9 5 2 3" xfId="26854"/>
    <cellStyle name="Notas 5 9 5 3" xfId="31920"/>
    <cellStyle name="Notas 5 9 5 4" xfId="24506"/>
    <cellStyle name="Notas 5 9 6" xfId="10628"/>
    <cellStyle name="Notas 5 9 6 2" xfId="19255"/>
    <cellStyle name="Notas 5 9 6 2 2" xfId="36173"/>
    <cellStyle name="Notas 5 9 6 2 3" xfId="28689"/>
    <cellStyle name="Notas 5 9 6 3" xfId="33780"/>
    <cellStyle name="Notas 5 9 6 4" xfId="26343"/>
    <cellStyle name="Notas 5 9 7" xfId="10883"/>
    <cellStyle name="Notas 5 9 7 2" xfId="19509"/>
    <cellStyle name="Notas 5 9 7 2 2" xfId="36221"/>
    <cellStyle name="Notas 5 9 7 2 3" xfId="28735"/>
    <cellStyle name="Notas 5 9 7 3" xfId="33827"/>
    <cellStyle name="Notas 5 9 7 4" xfId="26390"/>
    <cellStyle name="Notas 5 9 8" xfId="12567"/>
    <cellStyle name="Notas 5 9 8 2" xfId="21191"/>
    <cellStyle name="Notas 5 9 8 2 2" xfId="36522"/>
    <cellStyle name="Notas 5 9 8 2 3" xfId="29027"/>
    <cellStyle name="Notas 5 9 8 3" xfId="34133"/>
    <cellStyle name="Notas 5 9 8 4" xfId="26684"/>
    <cellStyle name="Notas 5 9 9" xfId="30744"/>
    <cellStyle name="Notas 6" xfId="586"/>
    <cellStyle name="Notas 6 10" xfId="2597"/>
    <cellStyle name="Notas 6 10 2" xfId="6960"/>
    <cellStyle name="Notas 6 10 2 2" xfId="15600"/>
    <cellStyle name="Notas 6 10 3" xfId="5785"/>
    <cellStyle name="Notas 6 10 3 2" xfId="14437"/>
    <cellStyle name="Notas 6 10 4" xfId="7390"/>
    <cellStyle name="Notas 6 10 4 2" xfId="16030"/>
    <cellStyle name="Notas 6 10 4 2 2" xfId="35369"/>
    <cellStyle name="Notas 6 10 4 2 3" xfId="27907"/>
    <cellStyle name="Notas 6 10 4 3" xfId="32983"/>
    <cellStyle name="Notas 6 10 4 4" xfId="25559"/>
    <cellStyle name="Notas 6 10 5" xfId="5313"/>
    <cellStyle name="Notas 6 10 5 2" xfId="13972"/>
    <cellStyle name="Notas 6 10 6" xfId="9967"/>
    <cellStyle name="Notas 6 10 6 2" xfId="18594"/>
    <cellStyle name="Notas 6 10 7" xfId="10879"/>
    <cellStyle name="Notas 6 10 7 2" xfId="19505"/>
    <cellStyle name="Notas 6 10 8" xfId="12568"/>
    <cellStyle name="Notas 6 10 8 2" xfId="21192"/>
    <cellStyle name="Notas 6 11" xfId="2598"/>
    <cellStyle name="Notas 6 11 2" xfId="6961"/>
    <cellStyle name="Notas 6 11 2 2" xfId="15601"/>
    <cellStyle name="Notas 6 11 3" xfId="5784"/>
    <cellStyle name="Notas 6 11 3 2" xfId="14436"/>
    <cellStyle name="Notas 6 11 4" xfId="8442"/>
    <cellStyle name="Notas 6 11 4 2" xfId="17080"/>
    <cellStyle name="Notas 6 11 4 2 2" xfId="35711"/>
    <cellStyle name="Notas 6 11 4 2 3" xfId="28240"/>
    <cellStyle name="Notas 6 11 4 3" xfId="33320"/>
    <cellStyle name="Notas 6 11 4 4" xfId="25892"/>
    <cellStyle name="Notas 6 11 5" xfId="6326"/>
    <cellStyle name="Notas 6 11 5 2" xfId="14978"/>
    <cellStyle name="Notas 6 11 6" xfId="10629"/>
    <cellStyle name="Notas 6 11 6 2" xfId="19256"/>
    <cellStyle name="Notas 6 11 7" xfId="10880"/>
    <cellStyle name="Notas 6 11 7 2" xfId="19506"/>
    <cellStyle name="Notas 6 11 8" xfId="12255"/>
    <cellStyle name="Notas 6 11 8 2" xfId="20879"/>
    <cellStyle name="Notas 6 12" xfId="2599"/>
    <cellStyle name="Notas 6 12 2" xfId="6962"/>
    <cellStyle name="Notas 6 12 2 2" xfId="15602"/>
    <cellStyle name="Notas 6 12 3" xfId="4509"/>
    <cellStyle name="Notas 6 12 3 2" xfId="13170"/>
    <cellStyle name="Notas 6 12 4" xfId="8443"/>
    <cellStyle name="Notas 6 12 4 2" xfId="17081"/>
    <cellStyle name="Notas 6 12 4 2 2" xfId="35712"/>
    <cellStyle name="Notas 6 12 4 2 3" xfId="28241"/>
    <cellStyle name="Notas 6 12 4 3" xfId="33321"/>
    <cellStyle name="Notas 6 12 4 4" xfId="25893"/>
    <cellStyle name="Notas 6 12 5" xfId="6325"/>
    <cellStyle name="Notas 6 12 5 2" xfId="14977"/>
    <cellStyle name="Notas 6 12 6" xfId="10630"/>
    <cellStyle name="Notas 6 12 6 2" xfId="19257"/>
    <cellStyle name="Notas 6 12 7" xfId="5187"/>
    <cellStyle name="Notas 6 12 7 2" xfId="13846"/>
    <cellStyle name="Notas 6 12 8" xfId="12569"/>
    <cellStyle name="Notas 6 12 8 2" xfId="21193"/>
    <cellStyle name="Notas 6 13" xfId="2600"/>
    <cellStyle name="Notas 6 13 2" xfId="6963"/>
    <cellStyle name="Notas 6 13 2 2" xfId="15603"/>
    <cellStyle name="Notas 6 13 3" xfId="5783"/>
    <cellStyle name="Notas 6 13 3 2" xfId="14435"/>
    <cellStyle name="Notas 6 13 4" xfId="4965"/>
    <cellStyle name="Notas 6 13 4 2" xfId="13624"/>
    <cellStyle name="Notas 6 13 4 2 2" xfId="34439"/>
    <cellStyle name="Notas 6 13 4 2 3" xfId="26983"/>
    <cellStyle name="Notas 6 13 4 3" xfId="32049"/>
    <cellStyle name="Notas 6 13 4 4" xfId="24635"/>
    <cellStyle name="Notas 6 13 5" xfId="8169"/>
    <cellStyle name="Notas 6 13 5 2" xfId="16807"/>
    <cellStyle name="Notas 6 13 6" xfId="9153"/>
    <cellStyle name="Notas 6 13 6 2" xfId="17781"/>
    <cellStyle name="Notas 6 13 7" xfId="10213"/>
    <cellStyle name="Notas 6 13 7 2" xfId="18840"/>
    <cellStyle name="Notas 6 13 8" xfId="12570"/>
    <cellStyle name="Notas 6 13 8 2" xfId="21194"/>
    <cellStyle name="Notas 6 14" xfId="2601"/>
    <cellStyle name="Notas 6 14 2" xfId="6964"/>
    <cellStyle name="Notas 6 14 2 2" xfId="15604"/>
    <cellStyle name="Notas 6 14 3" xfId="5782"/>
    <cellStyle name="Notas 6 14 3 2" xfId="14434"/>
    <cellStyle name="Notas 6 14 4" xfId="8444"/>
    <cellStyle name="Notas 6 14 4 2" xfId="17082"/>
    <cellStyle name="Notas 6 14 4 2 2" xfId="35713"/>
    <cellStyle name="Notas 6 14 4 2 3" xfId="28242"/>
    <cellStyle name="Notas 6 14 4 3" xfId="33322"/>
    <cellStyle name="Notas 6 14 4 4" xfId="25894"/>
    <cellStyle name="Notas 6 14 5" xfId="4723"/>
    <cellStyle name="Notas 6 14 5 2" xfId="13384"/>
    <cellStyle name="Notas 6 14 6" xfId="10631"/>
    <cellStyle name="Notas 6 14 6 2" xfId="19258"/>
    <cellStyle name="Notas 6 14 7" xfId="10878"/>
    <cellStyle name="Notas 6 14 7 2" xfId="19504"/>
    <cellStyle name="Notas 6 14 8" xfId="12256"/>
    <cellStyle name="Notas 6 14 8 2" xfId="20880"/>
    <cellStyle name="Notas 6 15" xfId="2602"/>
    <cellStyle name="Notas 6 15 2" xfId="6965"/>
    <cellStyle name="Notas 6 15 2 2" xfId="15605"/>
    <cellStyle name="Notas 6 15 3" xfId="4508"/>
    <cellStyle name="Notas 6 15 3 2" xfId="13169"/>
    <cellStyle name="Notas 6 15 4" xfId="8445"/>
    <cellStyle name="Notas 6 15 4 2" xfId="17083"/>
    <cellStyle name="Notas 6 15 4 2 2" xfId="35714"/>
    <cellStyle name="Notas 6 15 4 2 3" xfId="28243"/>
    <cellStyle name="Notas 6 15 4 3" xfId="33323"/>
    <cellStyle name="Notas 6 15 4 4" xfId="25895"/>
    <cellStyle name="Notas 6 15 5" xfId="6324"/>
    <cellStyle name="Notas 6 15 5 2" xfId="14976"/>
    <cellStyle name="Notas 6 15 6" xfId="10632"/>
    <cellStyle name="Notas 6 15 6 2" xfId="19259"/>
    <cellStyle name="Notas 6 15 7" xfId="9073"/>
    <cellStyle name="Notas 6 15 7 2" xfId="17701"/>
    <cellStyle name="Notas 6 15 8" xfId="12571"/>
    <cellStyle name="Notas 6 15 8 2" xfId="21195"/>
    <cellStyle name="Notas 6 16" xfId="2603"/>
    <cellStyle name="Notas 6 16 2" xfId="6966"/>
    <cellStyle name="Notas 6 16 2 2" xfId="15606"/>
    <cellStyle name="Notas 6 16 3" xfId="5781"/>
    <cellStyle name="Notas 6 16 3 2" xfId="14433"/>
    <cellStyle name="Notas 6 16 4" xfId="7391"/>
    <cellStyle name="Notas 6 16 4 2" xfId="16031"/>
    <cellStyle name="Notas 6 16 4 2 2" xfId="35370"/>
    <cellStyle name="Notas 6 16 4 2 3" xfId="27908"/>
    <cellStyle name="Notas 6 16 4 3" xfId="32984"/>
    <cellStyle name="Notas 6 16 4 4" xfId="25560"/>
    <cellStyle name="Notas 6 16 5" xfId="8168"/>
    <cellStyle name="Notas 6 16 5 2" xfId="16806"/>
    <cellStyle name="Notas 6 16 6" xfId="9968"/>
    <cellStyle name="Notas 6 16 6 2" xfId="18595"/>
    <cellStyle name="Notas 6 16 7" xfId="10877"/>
    <cellStyle name="Notas 6 16 7 2" xfId="19503"/>
    <cellStyle name="Notas 6 16 8" xfId="12572"/>
    <cellStyle name="Notas 6 16 8 2" xfId="21196"/>
    <cellStyle name="Notas 6 17" xfId="4932"/>
    <cellStyle name="Notas 6 17 2" xfId="13591"/>
    <cellStyle name="Notas 6 18" xfId="8047"/>
    <cellStyle name="Notas 6 18 2" xfId="16685"/>
    <cellStyle name="Notas 6 19" xfId="9226"/>
    <cellStyle name="Notas 6 19 2" xfId="17854"/>
    <cellStyle name="Notas 6 2" xfId="2604"/>
    <cellStyle name="Notas 6 2 10" xfId="7392"/>
    <cellStyle name="Notas 6 2 10 2" xfId="16032"/>
    <cellStyle name="Notas 6 2 10 2 2" xfId="35371"/>
    <cellStyle name="Notas 6 2 10 2 3" xfId="27909"/>
    <cellStyle name="Notas 6 2 10 3" xfId="32985"/>
    <cellStyle name="Notas 6 2 10 4" xfId="25561"/>
    <cellStyle name="Notas 6 2 11" xfId="9362"/>
    <cellStyle name="Notas 6 2 11 2" xfId="17990"/>
    <cellStyle name="Notas 6 2 12" xfId="9969"/>
    <cellStyle name="Notas 6 2 12 2" xfId="18596"/>
    <cellStyle name="Notas 6 2 13" xfId="11685"/>
    <cellStyle name="Notas 6 2 13 2" xfId="20310"/>
    <cellStyle name="Notas 6 2 14" xfId="11591"/>
    <cellStyle name="Notas 6 2 14 2" xfId="20216"/>
    <cellStyle name="Notas 6 2 2" xfId="2605"/>
    <cellStyle name="Notas 6 2 2 10" xfId="5312"/>
    <cellStyle name="Notas 6 2 2 10 2" xfId="13971"/>
    <cellStyle name="Notas 6 2 2 11" xfId="10633"/>
    <cellStyle name="Notas 6 2 2 11 2" xfId="19260"/>
    <cellStyle name="Notas 6 2 2 12" xfId="10876"/>
    <cellStyle name="Notas 6 2 2 12 2" xfId="19502"/>
    <cellStyle name="Notas 6 2 2 13" xfId="12257"/>
    <cellStyle name="Notas 6 2 2 13 2" xfId="20881"/>
    <cellStyle name="Notas 6 2 2 2" xfId="2606"/>
    <cellStyle name="Notas 6 2 2 2 2" xfId="6969"/>
    <cellStyle name="Notas 6 2 2 2 2 2" xfId="15609"/>
    <cellStyle name="Notas 6 2 2 2 3" xfId="5779"/>
    <cellStyle name="Notas 6 2 2 2 3 2" xfId="14431"/>
    <cellStyle name="Notas 6 2 2 2 4" xfId="4966"/>
    <cellStyle name="Notas 6 2 2 2 4 2" xfId="13625"/>
    <cellStyle name="Notas 6 2 2 2 4 2 2" xfId="34440"/>
    <cellStyle name="Notas 6 2 2 2 4 2 3" xfId="26984"/>
    <cellStyle name="Notas 6 2 2 2 4 3" xfId="32050"/>
    <cellStyle name="Notas 6 2 2 2 4 4" xfId="24636"/>
    <cellStyle name="Notas 6 2 2 2 5" xfId="6323"/>
    <cellStyle name="Notas 6 2 2 2 5 2" xfId="14975"/>
    <cellStyle name="Notas 6 2 2 2 6" xfId="7878"/>
    <cellStyle name="Notas 6 2 2 2 6 2" xfId="16516"/>
    <cellStyle name="Notas 6 2 2 2 7" xfId="10875"/>
    <cellStyle name="Notas 6 2 2 2 7 2" xfId="19501"/>
    <cellStyle name="Notas 6 2 2 2 8" xfId="12573"/>
    <cellStyle name="Notas 6 2 2 2 8 2" xfId="21197"/>
    <cellStyle name="Notas 6 2 2 3" xfId="2607"/>
    <cellStyle name="Notas 6 2 2 3 2" xfId="6970"/>
    <cellStyle name="Notas 6 2 2 3 2 2" xfId="15610"/>
    <cellStyle name="Notas 6 2 2 3 3" xfId="5778"/>
    <cellStyle name="Notas 6 2 2 3 3 2" xfId="14430"/>
    <cellStyle name="Notas 6 2 2 3 4" xfId="7393"/>
    <cellStyle name="Notas 6 2 2 3 4 2" xfId="16033"/>
    <cellStyle name="Notas 6 2 2 3 4 2 2" xfId="35372"/>
    <cellStyle name="Notas 6 2 2 3 4 2 3" xfId="27910"/>
    <cellStyle name="Notas 6 2 2 3 4 3" xfId="32986"/>
    <cellStyle name="Notas 6 2 2 3 4 4" xfId="25562"/>
    <cellStyle name="Notas 6 2 2 3 5" xfId="9363"/>
    <cellStyle name="Notas 6 2 2 3 5 2" xfId="17991"/>
    <cellStyle name="Notas 6 2 2 3 6" xfId="9970"/>
    <cellStyle name="Notas 6 2 2 3 6 2" xfId="18597"/>
    <cellStyle name="Notas 6 2 2 3 7" xfId="10874"/>
    <cellStyle name="Notas 6 2 2 3 7 2" xfId="19500"/>
    <cellStyle name="Notas 6 2 2 3 8" xfId="12258"/>
    <cellStyle name="Notas 6 2 2 3 8 2" xfId="20882"/>
    <cellStyle name="Notas 6 2 2 4" xfId="2608"/>
    <cellStyle name="Notas 6 2 2 4 2" xfId="6971"/>
    <cellStyle name="Notas 6 2 2 4 2 2" xfId="15611"/>
    <cellStyle name="Notas 6 2 2 4 3" xfId="4506"/>
    <cellStyle name="Notas 6 2 2 4 3 2" xfId="13167"/>
    <cellStyle name="Notas 6 2 2 4 4" xfId="5386"/>
    <cellStyle name="Notas 6 2 2 4 4 2" xfId="14045"/>
    <cellStyle name="Notas 6 2 2 4 4 2 2" xfId="34598"/>
    <cellStyle name="Notas 6 2 2 4 4 2 3" xfId="27141"/>
    <cellStyle name="Notas 6 2 2 4 4 3" xfId="32207"/>
    <cellStyle name="Notas 6 2 2 4 4 4" xfId="24793"/>
    <cellStyle name="Notas 6 2 2 4 5" xfId="4722"/>
    <cellStyle name="Notas 6 2 2 4 5 2" xfId="13383"/>
    <cellStyle name="Notas 6 2 2 4 6" xfId="10634"/>
    <cellStyle name="Notas 6 2 2 4 6 2" xfId="19261"/>
    <cellStyle name="Notas 6 2 2 4 7" xfId="10465"/>
    <cellStyle name="Notas 6 2 2 4 7 2" xfId="19092"/>
    <cellStyle name="Notas 6 2 2 4 8" xfId="11590"/>
    <cellStyle name="Notas 6 2 2 4 8 2" xfId="20215"/>
    <cellStyle name="Notas 6 2 2 5" xfId="2609"/>
    <cellStyle name="Notas 6 2 2 5 2" xfId="6972"/>
    <cellStyle name="Notas 6 2 2 5 2 2" xfId="15612"/>
    <cellStyle name="Notas 6 2 2 5 3" xfId="5777"/>
    <cellStyle name="Notas 6 2 2 5 3 2" xfId="14429"/>
    <cellStyle name="Notas 6 2 2 5 4" xfId="7394"/>
    <cellStyle name="Notas 6 2 2 5 4 2" xfId="16034"/>
    <cellStyle name="Notas 6 2 2 5 4 2 2" xfId="35373"/>
    <cellStyle name="Notas 6 2 2 5 4 2 3" xfId="27911"/>
    <cellStyle name="Notas 6 2 2 5 4 3" xfId="32987"/>
    <cellStyle name="Notas 6 2 2 5 4 4" xfId="25563"/>
    <cellStyle name="Notas 6 2 2 5 5" xfId="6322"/>
    <cellStyle name="Notas 6 2 2 5 5 2" xfId="14974"/>
    <cellStyle name="Notas 6 2 2 5 6" xfId="9971"/>
    <cellStyle name="Notas 6 2 2 5 6 2" xfId="18598"/>
    <cellStyle name="Notas 6 2 2 5 7" xfId="11686"/>
    <cellStyle name="Notas 6 2 2 5 7 2" xfId="20311"/>
    <cellStyle name="Notas 6 2 2 5 8" xfId="12574"/>
    <cellStyle name="Notas 6 2 2 5 8 2" xfId="21198"/>
    <cellStyle name="Notas 6 2 2 6" xfId="2610"/>
    <cellStyle name="Notas 6 2 2 6 2" xfId="6973"/>
    <cellStyle name="Notas 6 2 2 6 2 2" xfId="15613"/>
    <cellStyle name="Notas 6 2 2 6 3" xfId="5776"/>
    <cellStyle name="Notas 6 2 2 6 3 2" xfId="14428"/>
    <cellStyle name="Notas 6 2 2 6 4" xfId="4967"/>
    <cellStyle name="Notas 6 2 2 6 4 2" xfId="13626"/>
    <cellStyle name="Notas 6 2 2 6 4 2 2" xfId="34441"/>
    <cellStyle name="Notas 6 2 2 6 4 2 3" xfId="26985"/>
    <cellStyle name="Notas 6 2 2 6 4 3" xfId="32051"/>
    <cellStyle name="Notas 6 2 2 6 4 4" xfId="24637"/>
    <cellStyle name="Notas 6 2 2 6 5" xfId="5135"/>
    <cellStyle name="Notas 6 2 2 6 5 2" xfId="13794"/>
    <cellStyle name="Notas 6 2 2 6 6" xfId="9152"/>
    <cellStyle name="Notas 6 2 2 6 6 2" xfId="17780"/>
    <cellStyle name="Notas 6 2 2 6 7" xfId="8859"/>
    <cellStyle name="Notas 6 2 2 6 7 2" xfId="17487"/>
    <cellStyle name="Notas 6 2 2 6 8" xfId="12259"/>
    <cellStyle name="Notas 6 2 2 6 8 2" xfId="20883"/>
    <cellStyle name="Notas 6 2 2 7" xfId="6968"/>
    <cellStyle name="Notas 6 2 2 7 2" xfId="15608"/>
    <cellStyle name="Notas 6 2 2 8" xfId="4507"/>
    <cellStyle name="Notas 6 2 2 8 2" xfId="13168"/>
    <cellStyle name="Notas 6 2 2 9" xfId="8446"/>
    <cellStyle name="Notas 6 2 2 9 2" xfId="17084"/>
    <cellStyle name="Notas 6 2 2 9 2 2" xfId="35715"/>
    <cellStyle name="Notas 6 2 2 9 2 3" xfId="28244"/>
    <cellStyle name="Notas 6 2 2 9 3" xfId="33324"/>
    <cellStyle name="Notas 6 2 2 9 4" xfId="25896"/>
    <cellStyle name="Notas 6 2 3" xfId="2611"/>
    <cellStyle name="Notas 6 2 3 2" xfId="6974"/>
    <cellStyle name="Notas 6 2 3 2 2" xfId="15614"/>
    <cellStyle name="Notas 6 2 3 3" xfId="4505"/>
    <cellStyle name="Notas 6 2 3 3 2" xfId="13166"/>
    <cellStyle name="Notas 6 2 3 4" xfId="8447"/>
    <cellStyle name="Notas 6 2 3 4 2" xfId="17085"/>
    <cellStyle name="Notas 6 2 3 4 2 2" xfId="35716"/>
    <cellStyle name="Notas 6 2 3 4 2 3" xfId="28245"/>
    <cellStyle name="Notas 6 2 3 4 3" xfId="33325"/>
    <cellStyle name="Notas 6 2 3 4 4" xfId="25897"/>
    <cellStyle name="Notas 6 2 3 5" xfId="6321"/>
    <cellStyle name="Notas 6 2 3 5 2" xfId="14973"/>
    <cellStyle name="Notas 6 2 3 6" xfId="10635"/>
    <cellStyle name="Notas 6 2 3 6 2" xfId="19262"/>
    <cellStyle name="Notas 6 2 3 7" xfId="10716"/>
    <cellStyle name="Notas 6 2 3 7 2" xfId="19342"/>
    <cellStyle name="Notas 6 2 3 8" xfId="12260"/>
    <cellStyle name="Notas 6 2 3 8 2" xfId="20884"/>
    <cellStyle name="Notas 6 2 4" xfId="2612"/>
    <cellStyle name="Notas 6 2 4 2" xfId="6975"/>
    <cellStyle name="Notas 6 2 4 2 2" xfId="15615"/>
    <cellStyle name="Notas 6 2 4 3" xfId="5775"/>
    <cellStyle name="Notas 6 2 4 3 2" xfId="14427"/>
    <cellStyle name="Notas 6 2 4 4" xfId="7395"/>
    <cellStyle name="Notas 6 2 4 4 2" xfId="16035"/>
    <cellStyle name="Notas 6 2 4 4 2 2" xfId="35374"/>
    <cellStyle name="Notas 6 2 4 4 2 3" xfId="27912"/>
    <cellStyle name="Notas 6 2 4 4 3" xfId="32988"/>
    <cellStyle name="Notas 6 2 4 4 4" xfId="25564"/>
    <cellStyle name="Notas 6 2 4 5" xfId="8167"/>
    <cellStyle name="Notas 6 2 4 5 2" xfId="16805"/>
    <cellStyle name="Notas 6 2 4 6" xfId="9972"/>
    <cellStyle name="Notas 6 2 4 6 2" xfId="18599"/>
    <cellStyle name="Notas 6 2 4 7" xfId="10268"/>
    <cellStyle name="Notas 6 2 4 7 2" xfId="18895"/>
    <cellStyle name="Notas 6 2 4 8" xfId="12575"/>
    <cellStyle name="Notas 6 2 4 8 2" xfId="21199"/>
    <cellStyle name="Notas 6 2 5" xfId="2613"/>
    <cellStyle name="Notas 6 2 5 2" xfId="6976"/>
    <cellStyle name="Notas 6 2 5 2 2" xfId="15616"/>
    <cellStyle name="Notas 6 2 5 3" xfId="5774"/>
    <cellStyle name="Notas 6 2 5 3 2" xfId="14426"/>
    <cellStyle name="Notas 6 2 5 4" xfId="7396"/>
    <cellStyle name="Notas 6 2 5 4 2" xfId="16036"/>
    <cellStyle name="Notas 6 2 5 4 2 2" xfId="35375"/>
    <cellStyle name="Notas 6 2 5 4 2 3" xfId="27913"/>
    <cellStyle name="Notas 6 2 5 4 3" xfId="32989"/>
    <cellStyle name="Notas 6 2 5 4 4" xfId="25565"/>
    <cellStyle name="Notas 6 2 5 5" xfId="9364"/>
    <cellStyle name="Notas 6 2 5 5 2" xfId="17992"/>
    <cellStyle name="Notas 6 2 5 6" xfId="9973"/>
    <cellStyle name="Notas 6 2 5 6 2" xfId="18600"/>
    <cellStyle name="Notas 6 2 5 7" xfId="11424"/>
    <cellStyle name="Notas 6 2 5 7 2" xfId="20049"/>
    <cellStyle name="Notas 6 2 5 8" xfId="8872"/>
    <cellStyle name="Notas 6 2 5 8 2" xfId="17500"/>
    <cellStyle name="Notas 6 2 6" xfId="2614"/>
    <cellStyle name="Notas 6 2 6 2" xfId="6977"/>
    <cellStyle name="Notas 6 2 6 2 2" xfId="15617"/>
    <cellStyle name="Notas 6 2 6 3" xfId="4504"/>
    <cellStyle name="Notas 6 2 6 3 2" xfId="13165"/>
    <cellStyle name="Notas 6 2 6 4" xfId="8448"/>
    <cellStyle name="Notas 6 2 6 4 2" xfId="17086"/>
    <cellStyle name="Notas 6 2 6 4 2 2" xfId="35717"/>
    <cellStyle name="Notas 6 2 6 4 2 3" xfId="28246"/>
    <cellStyle name="Notas 6 2 6 4 3" xfId="33326"/>
    <cellStyle name="Notas 6 2 6 4 4" xfId="25898"/>
    <cellStyle name="Notas 6 2 6 5" xfId="8166"/>
    <cellStyle name="Notas 6 2 6 5 2" xfId="16804"/>
    <cellStyle name="Notas 6 2 6 6" xfId="10636"/>
    <cellStyle name="Notas 6 2 6 6 2" xfId="19263"/>
    <cellStyle name="Notas 6 2 6 7" xfId="11423"/>
    <cellStyle name="Notas 6 2 6 7 2" xfId="20048"/>
    <cellStyle name="Notas 6 2 6 8" xfId="12261"/>
    <cellStyle name="Notas 6 2 6 8 2" xfId="20885"/>
    <cellStyle name="Notas 6 2 7" xfId="2615"/>
    <cellStyle name="Notas 6 2 7 2" xfId="6978"/>
    <cellStyle name="Notas 6 2 7 2 2" xfId="15618"/>
    <cellStyle name="Notas 6 2 7 3" xfId="4503"/>
    <cellStyle name="Notas 6 2 7 3 2" xfId="13164"/>
    <cellStyle name="Notas 6 2 7 4" xfId="4968"/>
    <cellStyle name="Notas 6 2 7 4 2" xfId="13627"/>
    <cellStyle name="Notas 6 2 7 4 2 2" xfId="34442"/>
    <cellStyle name="Notas 6 2 7 4 2 3" xfId="26986"/>
    <cellStyle name="Notas 6 2 7 4 3" xfId="32052"/>
    <cellStyle name="Notas 6 2 7 4 4" xfId="24638"/>
    <cellStyle name="Notas 6 2 7 5" xfId="4721"/>
    <cellStyle name="Notas 6 2 7 5 2" xfId="13382"/>
    <cellStyle name="Notas 6 2 7 6" xfId="9151"/>
    <cellStyle name="Notas 6 2 7 6 2" xfId="17779"/>
    <cellStyle name="Notas 6 2 7 7" xfId="11425"/>
    <cellStyle name="Notas 6 2 7 7 2" xfId="20050"/>
    <cellStyle name="Notas 6 2 7 8" xfId="12576"/>
    <cellStyle name="Notas 6 2 7 8 2" xfId="21200"/>
    <cellStyle name="Notas 6 2 8" xfId="6967"/>
    <cellStyle name="Notas 6 2 8 2" xfId="15607"/>
    <cellStyle name="Notas 6 2 9" xfId="5780"/>
    <cellStyle name="Notas 6 2 9 2" xfId="14432"/>
    <cellStyle name="Notas 6 20" xfId="5196"/>
    <cellStyle name="Notas 6 20 2" xfId="13855"/>
    <cellStyle name="Notas 6 21" xfId="10774"/>
    <cellStyle name="Notas 6 21 2" xfId="19400"/>
    <cellStyle name="Notas 6 22" xfId="12436"/>
    <cellStyle name="Notas 6 22 2" xfId="21060"/>
    <cellStyle name="Notas 6 23" xfId="5519"/>
    <cellStyle name="Notas 6 23 2" xfId="14178"/>
    <cellStyle name="Notas 6 3" xfId="2616"/>
    <cellStyle name="Notas 6 3 10" xfId="7397"/>
    <cellStyle name="Notas 6 3 10 2" xfId="16037"/>
    <cellStyle name="Notas 6 3 10 2 2" xfId="35376"/>
    <cellStyle name="Notas 6 3 10 2 3" xfId="27914"/>
    <cellStyle name="Notas 6 3 10 3" xfId="32990"/>
    <cellStyle name="Notas 6 3 10 4" xfId="25566"/>
    <cellStyle name="Notas 6 3 11" xfId="9365"/>
    <cellStyle name="Notas 6 3 11 2" xfId="17993"/>
    <cellStyle name="Notas 6 3 12" xfId="9974"/>
    <cellStyle name="Notas 6 3 12 2" xfId="18601"/>
    <cellStyle name="Notas 6 3 13" xfId="10715"/>
    <cellStyle name="Notas 6 3 13 2" xfId="19341"/>
    <cellStyle name="Notas 6 3 14" xfId="12262"/>
    <cellStyle name="Notas 6 3 14 2" xfId="20886"/>
    <cellStyle name="Notas 6 3 2" xfId="2617"/>
    <cellStyle name="Notas 6 3 2 10" xfId="6320"/>
    <cellStyle name="Notas 6 3 2 10 2" xfId="14972"/>
    <cellStyle name="Notas 6 3 2 11" xfId="10637"/>
    <cellStyle name="Notas 6 3 2 11 2" xfId="19264"/>
    <cellStyle name="Notas 6 3 2 12" xfId="4823"/>
    <cellStyle name="Notas 6 3 2 12 2" xfId="13484"/>
    <cellStyle name="Notas 6 3 2 13" xfId="11589"/>
    <cellStyle name="Notas 6 3 2 13 2" xfId="20214"/>
    <cellStyle name="Notas 6 3 2 2" xfId="2618"/>
    <cellStyle name="Notas 6 3 2 2 2" xfId="6981"/>
    <cellStyle name="Notas 6 3 2 2 2 2" xfId="15621"/>
    <cellStyle name="Notas 6 3 2 2 3" xfId="4500"/>
    <cellStyle name="Notas 6 3 2 2 3 2" xfId="13161"/>
    <cellStyle name="Notas 6 3 2 2 4" xfId="7398"/>
    <cellStyle name="Notas 6 3 2 2 4 2" xfId="16038"/>
    <cellStyle name="Notas 6 3 2 2 4 2 2" xfId="35377"/>
    <cellStyle name="Notas 6 3 2 2 4 2 3" xfId="27915"/>
    <cellStyle name="Notas 6 3 2 2 4 3" xfId="32991"/>
    <cellStyle name="Notas 6 3 2 2 4 4" xfId="25567"/>
    <cellStyle name="Notas 6 3 2 2 5" xfId="5311"/>
    <cellStyle name="Notas 6 3 2 2 5 2" xfId="13970"/>
    <cellStyle name="Notas 6 3 2 2 6" xfId="9975"/>
    <cellStyle name="Notas 6 3 2 2 6 2" xfId="18602"/>
    <cellStyle name="Notas 6 3 2 2 7" xfId="11426"/>
    <cellStyle name="Notas 6 3 2 2 7 2" xfId="20051"/>
    <cellStyle name="Notas 6 3 2 2 8" xfId="12577"/>
    <cellStyle name="Notas 6 3 2 2 8 2" xfId="21201"/>
    <cellStyle name="Notas 6 3 2 3" xfId="2619"/>
    <cellStyle name="Notas 6 3 2 3 2" xfId="6982"/>
    <cellStyle name="Notas 6 3 2 3 2 2" xfId="15622"/>
    <cellStyle name="Notas 6 3 2 3 3" xfId="4499"/>
    <cellStyle name="Notas 6 3 2 3 3 2" xfId="13160"/>
    <cellStyle name="Notas 6 3 2 3 4" xfId="4969"/>
    <cellStyle name="Notas 6 3 2 3 4 2" xfId="13628"/>
    <cellStyle name="Notas 6 3 2 3 4 2 2" xfId="34443"/>
    <cellStyle name="Notas 6 3 2 3 4 2 3" xfId="26987"/>
    <cellStyle name="Notas 6 3 2 3 4 3" xfId="32053"/>
    <cellStyle name="Notas 6 3 2 3 4 4" xfId="24639"/>
    <cellStyle name="Notas 6 3 2 3 5" xfId="7806"/>
    <cellStyle name="Notas 6 3 2 3 5 2" xfId="16444"/>
    <cellStyle name="Notas 6 3 2 3 6" xfId="7879"/>
    <cellStyle name="Notas 6 3 2 3 6 2" xfId="16517"/>
    <cellStyle name="Notas 6 3 2 3 7" xfId="10214"/>
    <cellStyle name="Notas 6 3 2 3 7 2" xfId="18841"/>
    <cellStyle name="Notas 6 3 2 3 8" xfId="12263"/>
    <cellStyle name="Notas 6 3 2 3 8 2" xfId="20887"/>
    <cellStyle name="Notas 6 3 2 4" xfId="2620"/>
    <cellStyle name="Notas 6 3 2 4 2" xfId="6983"/>
    <cellStyle name="Notas 6 3 2 4 2 2" xfId="15623"/>
    <cellStyle name="Notas 6 3 2 4 3" xfId="4498"/>
    <cellStyle name="Notas 6 3 2 4 3 2" xfId="13159"/>
    <cellStyle name="Notas 6 3 2 4 4" xfId="8493"/>
    <cellStyle name="Notas 6 3 2 4 4 2" xfId="17131"/>
    <cellStyle name="Notas 6 3 2 4 4 2 2" xfId="35718"/>
    <cellStyle name="Notas 6 3 2 4 4 2 3" xfId="28247"/>
    <cellStyle name="Notas 6 3 2 4 4 3" xfId="33327"/>
    <cellStyle name="Notas 6 3 2 4 4 4" xfId="25899"/>
    <cellStyle name="Notas 6 3 2 4 5" xfId="8165"/>
    <cellStyle name="Notas 6 3 2 4 5 2" xfId="16803"/>
    <cellStyle name="Notas 6 3 2 4 6" xfId="10638"/>
    <cellStyle name="Notas 6 3 2 4 6 2" xfId="19265"/>
    <cellStyle name="Notas 6 3 2 4 7" xfId="11428"/>
    <cellStyle name="Notas 6 3 2 4 7 2" xfId="20053"/>
    <cellStyle name="Notas 6 3 2 4 8" xfId="12264"/>
    <cellStyle name="Notas 6 3 2 4 8 2" xfId="20888"/>
    <cellStyle name="Notas 6 3 2 5" xfId="2621"/>
    <cellStyle name="Notas 6 3 2 5 2" xfId="6984"/>
    <cellStyle name="Notas 6 3 2 5 2 2" xfId="15624"/>
    <cellStyle name="Notas 6 3 2 5 3" xfId="5773"/>
    <cellStyle name="Notas 6 3 2 5 3 2" xfId="14425"/>
    <cellStyle name="Notas 6 3 2 5 4" xfId="8494"/>
    <cellStyle name="Notas 6 3 2 5 4 2" xfId="17132"/>
    <cellStyle name="Notas 6 3 2 5 4 2 2" xfId="35719"/>
    <cellStyle name="Notas 6 3 2 5 4 2 3" xfId="28248"/>
    <cellStyle name="Notas 6 3 2 5 4 3" xfId="33328"/>
    <cellStyle name="Notas 6 3 2 5 4 4" xfId="25900"/>
    <cellStyle name="Notas 6 3 2 5 5" xfId="8164"/>
    <cellStyle name="Notas 6 3 2 5 5 2" xfId="16802"/>
    <cellStyle name="Notas 6 3 2 5 6" xfId="10639"/>
    <cellStyle name="Notas 6 3 2 5 6 2" xfId="19266"/>
    <cellStyle name="Notas 6 3 2 5 7" xfId="11687"/>
    <cellStyle name="Notas 6 3 2 5 7 2" xfId="20312"/>
    <cellStyle name="Notas 6 3 2 5 8" xfId="12578"/>
    <cellStyle name="Notas 6 3 2 5 8 2" xfId="21202"/>
    <cellStyle name="Notas 6 3 2 6" xfId="2622"/>
    <cellStyle name="Notas 6 3 2 6 2" xfId="6985"/>
    <cellStyle name="Notas 6 3 2 6 2 2" xfId="15625"/>
    <cellStyle name="Notas 6 3 2 6 3" xfId="4497"/>
    <cellStyle name="Notas 6 3 2 6 3 2" xfId="13158"/>
    <cellStyle name="Notas 6 3 2 6 4" xfId="5389"/>
    <cellStyle name="Notas 6 3 2 6 4 2" xfId="14048"/>
    <cellStyle name="Notas 6 3 2 6 4 2 2" xfId="34600"/>
    <cellStyle name="Notas 6 3 2 6 4 2 3" xfId="27143"/>
    <cellStyle name="Notas 6 3 2 6 4 3" xfId="32209"/>
    <cellStyle name="Notas 6 3 2 6 4 4" xfId="24795"/>
    <cellStyle name="Notas 6 3 2 6 5" xfId="9366"/>
    <cellStyle name="Notas 6 3 2 6 5 2" xfId="17994"/>
    <cellStyle name="Notas 6 3 2 6 6" xfId="10640"/>
    <cellStyle name="Notas 6 3 2 6 6 2" xfId="19267"/>
    <cellStyle name="Notas 6 3 2 6 7" xfId="9260"/>
    <cellStyle name="Notas 6 3 2 6 7 2" xfId="17888"/>
    <cellStyle name="Notas 6 3 2 6 8" xfId="12579"/>
    <cellStyle name="Notas 6 3 2 6 8 2" xfId="21203"/>
    <cellStyle name="Notas 6 3 2 7" xfId="6980"/>
    <cellStyle name="Notas 6 3 2 7 2" xfId="15620"/>
    <cellStyle name="Notas 6 3 2 8" xfId="4501"/>
    <cellStyle name="Notas 6 3 2 8 2" xfId="13162"/>
    <cellStyle name="Notas 6 3 2 9" xfId="5388"/>
    <cellStyle name="Notas 6 3 2 9 2" xfId="14047"/>
    <cellStyle name="Notas 6 3 2 9 2 2" xfId="34599"/>
    <cellStyle name="Notas 6 3 2 9 2 3" xfId="27142"/>
    <cellStyle name="Notas 6 3 2 9 3" xfId="32208"/>
    <cellStyle name="Notas 6 3 2 9 4" xfId="24794"/>
    <cellStyle name="Notas 6 3 3" xfId="2623"/>
    <cellStyle name="Notas 6 3 3 2" xfId="6986"/>
    <cellStyle name="Notas 6 3 3 2 2" xfId="15626"/>
    <cellStyle name="Notas 6 3 3 3" xfId="4496"/>
    <cellStyle name="Notas 6 3 3 3 2" xfId="13157"/>
    <cellStyle name="Notas 6 3 3 4" xfId="8495"/>
    <cellStyle name="Notas 6 3 3 4 2" xfId="17133"/>
    <cellStyle name="Notas 6 3 3 4 2 2" xfId="35720"/>
    <cellStyle name="Notas 6 3 3 4 2 3" xfId="28249"/>
    <cellStyle name="Notas 6 3 3 4 3" xfId="33329"/>
    <cellStyle name="Notas 6 3 3 4 4" xfId="25901"/>
    <cellStyle name="Notas 6 3 3 5" xfId="5310"/>
    <cellStyle name="Notas 6 3 3 5 2" xfId="13969"/>
    <cellStyle name="Notas 6 3 3 6" xfId="10641"/>
    <cellStyle name="Notas 6 3 3 6 2" xfId="19268"/>
    <cellStyle name="Notas 6 3 3 7" xfId="8991"/>
    <cellStyle name="Notas 6 3 3 7 2" xfId="17619"/>
    <cellStyle name="Notas 6 3 3 8" xfId="12580"/>
    <cellStyle name="Notas 6 3 3 8 2" xfId="21204"/>
    <cellStyle name="Notas 6 3 4" xfId="2624"/>
    <cellStyle name="Notas 6 3 4 2" xfId="6987"/>
    <cellStyle name="Notas 6 3 4 2 2" xfId="15627"/>
    <cellStyle name="Notas 6 3 4 3" xfId="5772"/>
    <cellStyle name="Notas 6 3 4 3 2" xfId="14424"/>
    <cellStyle name="Notas 6 3 4 4" xfId="8496"/>
    <cellStyle name="Notas 6 3 4 4 2" xfId="17134"/>
    <cellStyle name="Notas 6 3 4 4 2 2" xfId="35721"/>
    <cellStyle name="Notas 6 3 4 4 2 3" xfId="28250"/>
    <cellStyle name="Notas 6 3 4 4 3" xfId="33330"/>
    <cellStyle name="Notas 6 3 4 4 4" xfId="25902"/>
    <cellStyle name="Notas 6 3 4 5" xfId="8163"/>
    <cellStyle name="Notas 6 3 4 5 2" xfId="16801"/>
    <cellStyle name="Notas 6 3 4 6" xfId="10642"/>
    <cellStyle name="Notas 6 3 4 6 2" xfId="19269"/>
    <cellStyle name="Notas 6 3 4 7" xfId="11688"/>
    <cellStyle name="Notas 6 3 4 7 2" xfId="20313"/>
    <cellStyle name="Notas 6 3 4 8" xfId="12581"/>
    <cellStyle name="Notas 6 3 4 8 2" xfId="21205"/>
    <cellStyle name="Notas 6 3 5" xfId="2625"/>
    <cellStyle name="Notas 6 3 5 2" xfId="6988"/>
    <cellStyle name="Notas 6 3 5 2 2" xfId="15628"/>
    <cellStyle name="Notas 6 3 5 3" xfId="4495"/>
    <cellStyle name="Notas 6 3 5 3 2" xfId="13156"/>
    <cellStyle name="Notas 6 3 5 4" xfId="5390"/>
    <cellStyle name="Notas 6 3 5 4 2" xfId="14049"/>
    <cellStyle name="Notas 6 3 5 4 2 2" xfId="34601"/>
    <cellStyle name="Notas 6 3 5 4 2 3" xfId="27144"/>
    <cellStyle name="Notas 6 3 5 4 3" xfId="32210"/>
    <cellStyle name="Notas 6 3 5 4 4" xfId="24796"/>
    <cellStyle name="Notas 6 3 5 5" xfId="9367"/>
    <cellStyle name="Notas 6 3 5 5 2" xfId="17995"/>
    <cellStyle name="Notas 6 3 5 6" xfId="10643"/>
    <cellStyle name="Notas 6 3 5 6 2" xfId="19270"/>
    <cellStyle name="Notas 6 3 5 7" xfId="10873"/>
    <cellStyle name="Notas 6 3 5 7 2" xfId="19499"/>
    <cellStyle name="Notas 6 3 5 8" xfId="12582"/>
    <cellStyle name="Notas 6 3 5 8 2" xfId="21206"/>
    <cellStyle name="Notas 6 3 6" xfId="2626"/>
    <cellStyle name="Notas 6 3 6 2" xfId="6989"/>
    <cellStyle name="Notas 6 3 6 2 2" xfId="15629"/>
    <cellStyle name="Notas 6 3 6 3" xfId="4494"/>
    <cellStyle name="Notas 6 3 6 3 2" xfId="13155"/>
    <cellStyle name="Notas 6 3 6 4" xfId="8497"/>
    <cellStyle name="Notas 6 3 6 4 2" xfId="17135"/>
    <cellStyle name="Notas 6 3 6 4 2 2" xfId="35722"/>
    <cellStyle name="Notas 6 3 6 4 2 3" xfId="28251"/>
    <cellStyle name="Notas 6 3 6 4 3" xfId="33331"/>
    <cellStyle name="Notas 6 3 6 4 4" xfId="25903"/>
    <cellStyle name="Notas 6 3 6 5" xfId="8162"/>
    <cellStyle name="Notas 6 3 6 5 2" xfId="16800"/>
    <cellStyle name="Notas 6 3 6 6" xfId="10644"/>
    <cellStyle name="Notas 6 3 6 6 2" xfId="19271"/>
    <cellStyle name="Notas 6 3 6 7" xfId="10466"/>
    <cellStyle name="Notas 6 3 6 7 2" xfId="19093"/>
    <cellStyle name="Notas 6 3 6 8" xfId="12583"/>
    <cellStyle name="Notas 6 3 6 8 2" xfId="21207"/>
    <cellStyle name="Notas 6 3 7" xfId="2627"/>
    <cellStyle name="Notas 6 3 7 2" xfId="6990"/>
    <cellStyle name="Notas 6 3 7 2 2" xfId="15630"/>
    <cellStyle name="Notas 6 3 7 3" xfId="5771"/>
    <cellStyle name="Notas 6 3 7 3 2" xfId="14423"/>
    <cellStyle name="Notas 6 3 7 4" xfId="7399"/>
    <cellStyle name="Notas 6 3 7 4 2" xfId="16039"/>
    <cellStyle name="Notas 6 3 7 4 2 2" xfId="35378"/>
    <cellStyle name="Notas 6 3 7 4 2 3" xfId="27916"/>
    <cellStyle name="Notas 6 3 7 4 3" xfId="32992"/>
    <cellStyle name="Notas 6 3 7 4 4" xfId="25568"/>
    <cellStyle name="Notas 6 3 7 5" xfId="5309"/>
    <cellStyle name="Notas 6 3 7 5 2" xfId="13968"/>
    <cellStyle name="Notas 6 3 7 6" xfId="9976"/>
    <cellStyle name="Notas 6 3 7 6 2" xfId="18603"/>
    <cellStyle name="Notas 6 3 7 7" xfId="5223"/>
    <cellStyle name="Notas 6 3 7 7 2" xfId="13882"/>
    <cellStyle name="Notas 6 3 7 8" xfId="12584"/>
    <cellStyle name="Notas 6 3 7 8 2" xfId="21208"/>
    <cellStyle name="Notas 6 3 8" xfId="6979"/>
    <cellStyle name="Notas 6 3 8 2" xfId="15619"/>
    <cellStyle name="Notas 6 3 9" xfId="4502"/>
    <cellStyle name="Notas 6 3 9 2" xfId="13163"/>
    <cellStyle name="Notas 6 4" xfId="2628"/>
    <cellStyle name="Notas 6 4 10" xfId="4493"/>
    <cellStyle name="Notas 6 4 10 2" xfId="13154"/>
    <cellStyle name="Notas 6 4 11" xfId="8498"/>
    <cellStyle name="Notas 6 4 11 2" xfId="17136"/>
    <cellStyle name="Notas 6 4 11 2 2" xfId="35723"/>
    <cellStyle name="Notas 6 4 11 2 3" xfId="28252"/>
    <cellStyle name="Notas 6 4 11 3" xfId="33332"/>
    <cellStyle name="Notas 6 4 11 4" xfId="25904"/>
    <cellStyle name="Notas 6 4 12" xfId="7805"/>
    <cellStyle name="Notas 6 4 12 2" xfId="16443"/>
    <cellStyle name="Notas 6 4 13" xfId="10645"/>
    <cellStyle name="Notas 6 4 13 2" xfId="19272"/>
    <cellStyle name="Notas 6 4 14" xfId="10467"/>
    <cellStyle name="Notas 6 4 14 2" xfId="19094"/>
    <cellStyle name="Notas 6 4 15" xfId="11588"/>
    <cellStyle name="Notas 6 4 15 2" xfId="20213"/>
    <cellStyle name="Notas 6 4 2" xfId="2629"/>
    <cellStyle name="Notas 6 4 2 2" xfId="6992"/>
    <cellStyle name="Notas 6 4 2 2 2" xfId="15632"/>
    <cellStyle name="Notas 6 4 2 3" xfId="4492"/>
    <cellStyle name="Notas 6 4 2 3 2" xfId="13153"/>
    <cellStyle name="Notas 6 4 2 4" xfId="5391"/>
    <cellStyle name="Notas 6 4 2 4 2" xfId="14050"/>
    <cellStyle name="Notas 6 4 2 4 2 2" xfId="34602"/>
    <cellStyle name="Notas 6 4 2 4 2 3" xfId="27145"/>
    <cellStyle name="Notas 6 4 2 4 3" xfId="32211"/>
    <cellStyle name="Notas 6 4 2 4 4" xfId="24797"/>
    <cellStyle name="Notas 6 4 2 5" xfId="6319"/>
    <cellStyle name="Notas 6 4 2 5 2" xfId="14971"/>
    <cellStyle name="Notas 6 4 2 6" xfId="10646"/>
    <cellStyle name="Notas 6 4 2 6 2" xfId="19273"/>
    <cellStyle name="Notas 6 4 2 7" xfId="10872"/>
    <cellStyle name="Notas 6 4 2 7 2" xfId="19498"/>
    <cellStyle name="Notas 6 4 2 8" xfId="12585"/>
    <cellStyle name="Notas 6 4 2 8 2" xfId="21209"/>
    <cellStyle name="Notas 6 4 3" xfId="2630"/>
    <cellStyle name="Notas 6 4 3 2" xfId="6993"/>
    <cellStyle name="Notas 6 4 3 2 2" xfId="15633"/>
    <cellStyle name="Notas 6 4 3 3" xfId="5770"/>
    <cellStyle name="Notas 6 4 3 3 2" xfId="14422"/>
    <cellStyle name="Notas 6 4 3 4" xfId="7400"/>
    <cellStyle name="Notas 6 4 3 4 2" xfId="16040"/>
    <cellStyle name="Notas 6 4 3 4 2 2" xfId="35379"/>
    <cellStyle name="Notas 6 4 3 4 2 3" xfId="27917"/>
    <cellStyle name="Notas 6 4 3 4 3" xfId="32993"/>
    <cellStyle name="Notas 6 4 3 4 4" xfId="25569"/>
    <cellStyle name="Notas 6 4 3 5" xfId="4720"/>
    <cellStyle name="Notas 6 4 3 5 2" xfId="13381"/>
    <cellStyle name="Notas 6 4 3 6" xfId="9977"/>
    <cellStyle name="Notas 6 4 3 6 2" xfId="18604"/>
    <cellStyle name="Notas 6 4 3 7" xfId="11689"/>
    <cellStyle name="Notas 6 4 3 7 2" xfId="20314"/>
    <cellStyle name="Notas 6 4 3 8" xfId="12586"/>
    <cellStyle name="Notas 6 4 3 8 2" xfId="21210"/>
    <cellStyle name="Notas 6 4 4" xfId="2631"/>
    <cellStyle name="Notas 6 4 4 2" xfId="6994"/>
    <cellStyle name="Notas 6 4 4 2 2" xfId="15634"/>
    <cellStyle name="Notas 6 4 4 3" xfId="4491"/>
    <cellStyle name="Notas 6 4 4 3 2" xfId="13152"/>
    <cellStyle name="Notas 6 4 4 4" xfId="8499"/>
    <cellStyle name="Notas 6 4 4 4 2" xfId="17137"/>
    <cellStyle name="Notas 6 4 4 4 2 2" xfId="35724"/>
    <cellStyle name="Notas 6 4 4 4 2 3" xfId="28253"/>
    <cellStyle name="Notas 6 4 4 4 3" xfId="33333"/>
    <cellStyle name="Notas 6 4 4 4 4" xfId="25905"/>
    <cellStyle name="Notas 6 4 4 5" xfId="9368"/>
    <cellStyle name="Notas 6 4 4 5 2" xfId="17996"/>
    <cellStyle name="Notas 6 4 4 6" xfId="10647"/>
    <cellStyle name="Notas 6 4 4 6 2" xfId="19274"/>
    <cellStyle name="Notas 6 4 4 7" xfId="9259"/>
    <cellStyle name="Notas 6 4 4 7 2" xfId="17887"/>
    <cellStyle name="Notas 6 4 4 8" xfId="12265"/>
    <cellStyle name="Notas 6 4 4 8 2" xfId="20889"/>
    <cellStyle name="Notas 6 4 5" xfId="2632"/>
    <cellStyle name="Notas 6 4 5 2" xfId="6995"/>
    <cellStyle name="Notas 6 4 5 2 2" xfId="15635"/>
    <cellStyle name="Notas 6 4 5 3" xfId="4490"/>
    <cellStyle name="Notas 6 4 5 3 2" xfId="13151"/>
    <cellStyle name="Notas 6 4 5 4" xfId="8500"/>
    <cellStyle name="Notas 6 4 5 4 2" xfId="17138"/>
    <cellStyle name="Notas 6 4 5 4 2 2" xfId="35725"/>
    <cellStyle name="Notas 6 4 5 4 2 3" xfId="28254"/>
    <cellStyle name="Notas 6 4 5 4 3" xfId="33334"/>
    <cellStyle name="Notas 6 4 5 4 4" xfId="25906"/>
    <cellStyle name="Notas 6 4 5 5" xfId="8161"/>
    <cellStyle name="Notas 6 4 5 5 2" xfId="16799"/>
    <cellStyle name="Notas 6 4 5 6" xfId="10648"/>
    <cellStyle name="Notas 6 4 5 6 2" xfId="19275"/>
    <cellStyle name="Notas 6 4 5 7" xfId="4824"/>
    <cellStyle name="Notas 6 4 5 7 2" xfId="13485"/>
    <cellStyle name="Notas 6 4 5 8" xfId="12587"/>
    <cellStyle name="Notas 6 4 5 8 2" xfId="21211"/>
    <cellStyle name="Notas 6 4 6" xfId="2633"/>
    <cellStyle name="Notas 6 4 6 2" xfId="6996"/>
    <cellStyle name="Notas 6 4 6 2 2" xfId="15636"/>
    <cellStyle name="Notas 6 4 6 3" xfId="5769"/>
    <cellStyle name="Notas 6 4 6 3 2" xfId="14421"/>
    <cellStyle name="Notas 6 4 6 4" xfId="4970"/>
    <cellStyle name="Notas 6 4 6 4 2" xfId="13629"/>
    <cellStyle name="Notas 6 4 6 4 2 2" xfId="34444"/>
    <cellStyle name="Notas 6 4 6 4 2 3" xfId="26988"/>
    <cellStyle name="Notas 6 4 6 4 3" xfId="32054"/>
    <cellStyle name="Notas 6 4 6 4 4" xfId="24640"/>
    <cellStyle name="Notas 6 4 6 5" xfId="8160"/>
    <cellStyle name="Notas 6 4 6 5 2" xfId="16798"/>
    <cellStyle name="Notas 6 4 6 6" xfId="9150"/>
    <cellStyle name="Notas 6 4 6 6 2" xfId="17778"/>
    <cellStyle name="Notas 6 4 6 7" xfId="11690"/>
    <cellStyle name="Notas 6 4 6 7 2" xfId="20315"/>
    <cellStyle name="Notas 6 4 6 8" xfId="12588"/>
    <cellStyle name="Notas 6 4 6 8 2" xfId="21212"/>
    <cellStyle name="Notas 6 4 7" xfId="2634"/>
    <cellStyle name="Notas 6 4 7 2" xfId="6997"/>
    <cellStyle name="Notas 6 4 7 2 2" xfId="15637"/>
    <cellStyle name="Notas 6 4 7 3" xfId="4489"/>
    <cellStyle name="Notas 6 4 7 3 2" xfId="13150"/>
    <cellStyle name="Notas 6 4 7 4" xfId="5392"/>
    <cellStyle name="Notas 6 4 7 4 2" xfId="14051"/>
    <cellStyle name="Notas 6 4 7 4 2 2" xfId="34603"/>
    <cellStyle name="Notas 6 4 7 4 2 3" xfId="27146"/>
    <cellStyle name="Notas 6 4 7 4 3" xfId="32212"/>
    <cellStyle name="Notas 6 4 7 4 4" xfId="24798"/>
    <cellStyle name="Notas 6 4 7 5" xfId="9369"/>
    <cellStyle name="Notas 6 4 7 5 2" xfId="17997"/>
    <cellStyle name="Notas 6 4 7 6" xfId="8968"/>
    <cellStyle name="Notas 6 4 7 6 2" xfId="17596"/>
    <cellStyle name="Notas 6 4 7 7" xfId="9072"/>
    <cellStyle name="Notas 6 4 7 7 2" xfId="17700"/>
    <cellStyle name="Notas 6 4 7 8" xfId="12266"/>
    <cellStyle name="Notas 6 4 7 8 2" xfId="20890"/>
    <cellStyle name="Notas 6 4 8" xfId="2635"/>
    <cellStyle name="Notas 6 4 8 2" xfId="6998"/>
    <cellStyle name="Notas 6 4 8 2 2" xfId="15638"/>
    <cellStyle name="Notas 6 4 8 3" xfId="4488"/>
    <cellStyle name="Notas 6 4 8 3 2" xfId="13149"/>
    <cellStyle name="Notas 6 4 8 4" xfId="8501"/>
    <cellStyle name="Notas 6 4 8 4 2" xfId="17139"/>
    <cellStyle name="Notas 6 4 8 4 2 2" xfId="35726"/>
    <cellStyle name="Notas 6 4 8 4 2 3" xfId="28255"/>
    <cellStyle name="Notas 6 4 8 4 3" xfId="33335"/>
    <cellStyle name="Notas 6 4 8 4 4" xfId="25907"/>
    <cellStyle name="Notas 6 4 8 5" xfId="5308"/>
    <cellStyle name="Notas 6 4 8 5 2" xfId="13967"/>
    <cellStyle name="Notas 6 4 8 6" xfId="10649"/>
    <cellStyle name="Notas 6 4 8 6 2" xfId="19276"/>
    <cellStyle name="Notas 6 4 8 7" xfId="10871"/>
    <cellStyle name="Notas 6 4 8 7 2" xfId="19497"/>
    <cellStyle name="Notas 6 4 8 8" xfId="11512"/>
    <cellStyle name="Notas 6 4 8 8 2" xfId="20137"/>
    <cellStyle name="Notas 6 4 9" xfId="6991"/>
    <cellStyle name="Notas 6 4 9 2" xfId="15631"/>
    <cellStyle name="Notas 6 5" xfId="2636"/>
    <cellStyle name="Notas 6 5 2" xfId="6999"/>
    <cellStyle name="Notas 6 5 2 2" xfId="15639"/>
    <cellStyle name="Notas 6 5 3" xfId="5768"/>
    <cellStyle name="Notas 6 5 3 2" xfId="14420"/>
    <cellStyle name="Notas 6 5 4" xfId="7401"/>
    <cellStyle name="Notas 6 5 4 2" xfId="16041"/>
    <cellStyle name="Notas 6 5 4 2 2" xfId="35380"/>
    <cellStyle name="Notas 6 5 4 2 3" xfId="27918"/>
    <cellStyle name="Notas 6 5 4 3" xfId="32994"/>
    <cellStyle name="Notas 6 5 4 4" xfId="25570"/>
    <cellStyle name="Notas 6 5 5" xfId="6318"/>
    <cellStyle name="Notas 6 5 5 2" xfId="14970"/>
    <cellStyle name="Notas 6 5 6" xfId="9978"/>
    <cellStyle name="Notas 6 5 6 2" xfId="18605"/>
    <cellStyle name="Notas 6 5 7" xfId="10297"/>
    <cellStyle name="Notas 6 5 7 2" xfId="18924"/>
    <cellStyle name="Notas 6 5 8" xfId="12589"/>
    <cellStyle name="Notas 6 5 8 2" xfId="21213"/>
    <cellStyle name="Notas 6 6" xfId="2637"/>
    <cellStyle name="Notas 6 6 2" xfId="7000"/>
    <cellStyle name="Notas 6 6 2 2" xfId="15640"/>
    <cellStyle name="Notas 6 6 3" xfId="4487"/>
    <cellStyle name="Notas 6 6 3 2" xfId="13148"/>
    <cellStyle name="Notas 6 6 4" xfId="8502"/>
    <cellStyle name="Notas 6 6 4 2" xfId="17140"/>
    <cellStyle name="Notas 6 6 4 2 2" xfId="35727"/>
    <cellStyle name="Notas 6 6 4 2 3" xfId="28256"/>
    <cellStyle name="Notas 6 6 4 3" xfId="33336"/>
    <cellStyle name="Notas 6 6 4 4" xfId="25908"/>
    <cellStyle name="Notas 6 6 5" xfId="5134"/>
    <cellStyle name="Notas 6 6 5 2" xfId="13793"/>
    <cellStyle name="Notas 6 6 6" xfId="10650"/>
    <cellStyle name="Notas 6 6 6 2" xfId="19277"/>
    <cellStyle name="Notas 6 6 7" xfId="10870"/>
    <cellStyle name="Notas 6 6 7 2" xfId="19496"/>
    <cellStyle name="Notas 6 6 8" xfId="8873"/>
    <cellStyle name="Notas 6 6 8 2" xfId="17501"/>
    <cellStyle name="Notas 6 7" xfId="2638"/>
    <cellStyle name="Notas 6 7 2" xfId="7001"/>
    <cellStyle name="Notas 6 7 2 2" xfId="15641"/>
    <cellStyle name="Notas 6 7 3" xfId="4486"/>
    <cellStyle name="Notas 6 7 3 2" xfId="13147"/>
    <cellStyle name="Notas 6 7 4" xfId="5394"/>
    <cellStyle name="Notas 6 7 4 2" xfId="14053"/>
    <cellStyle name="Notas 6 7 4 2 2" xfId="34604"/>
    <cellStyle name="Notas 6 7 4 2 3" xfId="27147"/>
    <cellStyle name="Notas 6 7 4 3" xfId="32213"/>
    <cellStyle name="Notas 6 7 4 4" xfId="24799"/>
    <cellStyle name="Notas 6 7 5" xfId="6317"/>
    <cellStyle name="Notas 6 7 5 2" xfId="14969"/>
    <cellStyle name="Notas 6 7 6" xfId="7931"/>
    <cellStyle name="Notas 6 7 6 2" xfId="16569"/>
    <cellStyle name="Notas 6 7 7" xfId="7923"/>
    <cellStyle name="Notas 6 7 7 2" xfId="16561"/>
    <cellStyle name="Notas 6 7 8" xfId="12590"/>
    <cellStyle name="Notas 6 7 8 2" xfId="21214"/>
    <cellStyle name="Notas 6 8" xfId="2639"/>
    <cellStyle name="Notas 6 8 2" xfId="7002"/>
    <cellStyle name="Notas 6 8 2 2" xfId="15642"/>
    <cellStyle name="Notas 6 8 3" xfId="5767"/>
    <cellStyle name="Notas 6 8 3 2" xfId="14419"/>
    <cellStyle name="Notas 6 8 4" xfId="7402"/>
    <cellStyle name="Notas 6 8 4 2" xfId="16042"/>
    <cellStyle name="Notas 6 8 4 2 2" xfId="35381"/>
    <cellStyle name="Notas 6 8 4 2 3" xfId="27919"/>
    <cellStyle name="Notas 6 8 4 3" xfId="32995"/>
    <cellStyle name="Notas 6 8 4 4" xfId="25571"/>
    <cellStyle name="Notas 6 8 5" xfId="8159"/>
    <cellStyle name="Notas 6 8 5 2" xfId="16797"/>
    <cellStyle name="Notas 6 8 6" xfId="9979"/>
    <cellStyle name="Notas 6 8 6 2" xfId="18606"/>
    <cellStyle name="Notas 6 8 7" xfId="8246"/>
    <cellStyle name="Notas 6 8 7 2" xfId="16884"/>
    <cellStyle name="Notas 6 8 8" xfId="10679"/>
    <cellStyle name="Notas 6 8 8 2" xfId="19305"/>
    <cellStyle name="Notas 6 9" xfId="2640"/>
    <cellStyle name="Notas 6 9 2" xfId="7003"/>
    <cellStyle name="Notas 6 9 2 2" xfId="15643"/>
    <cellStyle name="Notas 6 9 3" xfId="5766"/>
    <cellStyle name="Notas 6 9 3 2" xfId="14418"/>
    <cellStyle name="Notas 6 9 4" xfId="8547"/>
    <cellStyle name="Notas 6 9 4 2" xfId="17185"/>
    <cellStyle name="Notas 6 9 4 2 2" xfId="35728"/>
    <cellStyle name="Notas 6 9 4 2 3" xfId="28257"/>
    <cellStyle name="Notas 6 9 4 3" xfId="33337"/>
    <cellStyle name="Notas 6 9 4 4" xfId="25909"/>
    <cellStyle name="Notas 6 9 5" xfId="9370"/>
    <cellStyle name="Notas 6 9 5 2" xfId="17998"/>
    <cellStyle name="Notas 6 9 6" xfId="8967"/>
    <cellStyle name="Notas 6 9 6 2" xfId="17595"/>
    <cellStyle name="Notas 6 9 7" xfId="10215"/>
    <cellStyle name="Notas 6 9 7 2" xfId="18842"/>
    <cellStyle name="Notas 6 9 8" xfId="12267"/>
    <cellStyle name="Notas 6 9 8 2" xfId="20891"/>
    <cellStyle name="Notas 7" xfId="2641"/>
    <cellStyle name="Notas 7 10" xfId="8548"/>
    <cellStyle name="Notas 7 10 2" xfId="17186"/>
    <cellStyle name="Notas 7 10 2 2" xfId="35729"/>
    <cellStyle name="Notas 7 10 2 3" xfId="28258"/>
    <cellStyle name="Notas 7 10 3" xfId="33338"/>
    <cellStyle name="Notas 7 10 4" xfId="25910"/>
    <cellStyle name="Notas 7 11" xfId="8158"/>
    <cellStyle name="Notas 7 11 2" xfId="16796"/>
    <cellStyle name="Notas 7 11 2 2" xfId="35608"/>
    <cellStyle name="Notas 7 11 2 3" xfId="28141"/>
    <cellStyle name="Notas 7 11 3" xfId="33219"/>
    <cellStyle name="Notas 7 11 4" xfId="25793"/>
    <cellStyle name="Notas 7 12" xfId="10651"/>
    <cellStyle name="Notas 7 12 2" xfId="19278"/>
    <cellStyle name="Notas 7 12 2 2" xfId="36174"/>
    <cellStyle name="Notas 7 12 2 3" xfId="28690"/>
    <cellStyle name="Notas 7 12 3" xfId="33781"/>
    <cellStyle name="Notas 7 12 4" xfId="26344"/>
    <cellStyle name="Notas 7 13" xfId="11691"/>
    <cellStyle name="Notas 7 13 2" xfId="20316"/>
    <cellStyle name="Notas 7 13 2 2" xfId="36322"/>
    <cellStyle name="Notas 7 13 2 3" xfId="28829"/>
    <cellStyle name="Notas 7 13 3" xfId="33927"/>
    <cellStyle name="Notas 7 13 4" xfId="26485"/>
    <cellStyle name="Notas 7 14" xfId="11511"/>
    <cellStyle name="Notas 7 14 2" xfId="20136"/>
    <cellStyle name="Notas 7 14 2 2" xfId="36255"/>
    <cellStyle name="Notas 7 14 2 3" xfId="28765"/>
    <cellStyle name="Notas 7 14 3" xfId="33863"/>
    <cellStyle name="Notas 7 14 4" xfId="26421"/>
    <cellStyle name="Notas 7 15" xfId="30746"/>
    <cellStyle name="Notas 7 16" xfId="23346"/>
    <cellStyle name="Notas 7 2" xfId="2642"/>
    <cellStyle name="Notas 7 2 10" xfId="5307"/>
    <cellStyle name="Notas 7 2 10 2" xfId="13966"/>
    <cellStyle name="Notas 7 2 10 2 2" xfId="34550"/>
    <cellStyle name="Notas 7 2 10 2 3" xfId="27093"/>
    <cellStyle name="Notas 7 2 10 3" xfId="32159"/>
    <cellStyle name="Notas 7 2 10 4" xfId="24745"/>
    <cellStyle name="Notas 7 2 11" xfId="9149"/>
    <cellStyle name="Notas 7 2 11 2" xfId="17777"/>
    <cellStyle name="Notas 7 2 11 2 2" xfId="35785"/>
    <cellStyle name="Notas 7 2 11 2 3" xfId="28311"/>
    <cellStyle name="Notas 7 2 11 3" xfId="33395"/>
    <cellStyle name="Notas 7 2 11 4" xfId="25964"/>
    <cellStyle name="Notas 7 2 12" xfId="8247"/>
    <cellStyle name="Notas 7 2 12 2" xfId="16885"/>
    <cellStyle name="Notas 7 2 12 2 2" xfId="35668"/>
    <cellStyle name="Notas 7 2 12 2 3" xfId="28200"/>
    <cellStyle name="Notas 7 2 12 3" xfId="33278"/>
    <cellStyle name="Notas 7 2 12 4" xfId="25852"/>
    <cellStyle name="Notas 7 2 13" xfId="12591"/>
    <cellStyle name="Notas 7 2 13 2" xfId="21215"/>
    <cellStyle name="Notas 7 2 13 2 2" xfId="36523"/>
    <cellStyle name="Notas 7 2 13 2 3" xfId="29028"/>
    <cellStyle name="Notas 7 2 13 3" xfId="34134"/>
    <cellStyle name="Notas 7 2 13 4" xfId="26685"/>
    <cellStyle name="Notas 7 2 14" xfId="30747"/>
    <cellStyle name="Notas 7 2 15" xfId="23347"/>
    <cellStyle name="Notas 7 2 2" xfId="2643"/>
    <cellStyle name="Notas 7 2 2 10" xfId="23348"/>
    <cellStyle name="Notas 7 2 2 2" xfId="7006"/>
    <cellStyle name="Notas 7 2 2 2 2" xfId="15646"/>
    <cellStyle name="Notas 7 2 2 2 2 2" xfId="35253"/>
    <cellStyle name="Notas 7 2 2 2 2 3" xfId="27792"/>
    <cellStyle name="Notas 7 2 2 2 3" xfId="32865"/>
    <cellStyle name="Notas 7 2 2 2 4" xfId="25444"/>
    <cellStyle name="Notas 7 2 2 3" xfId="5765"/>
    <cellStyle name="Notas 7 2 2 3 2" xfId="14417"/>
    <cellStyle name="Notas 7 2 2 3 2 2" xfId="34719"/>
    <cellStyle name="Notas 7 2 2 3 2 3" xfId="27261"/>
    <cellStyle name="Notas 7 2 2 3 3" xfId="32327"/>
    <cellStyle name="Notas 7 2 2 3 4" xfId="24913"/>
    <cellStyle name="Notas 7 2 2 4" xfId="5395"/>
    <cellStyle name="Notas 7 2 2 4 2" xfId="14054"/>
    <cellStyle name="Notas 7 2 2 4 2 2" xfId="34605"/>
    <cellStyle name="Notas 7 2 2 4 2 3" xfId="27148"/>
    <cellStyle name="Notas 7 2 2 4 3" xfId="32214"/>
    <cellStyle name="Notas 7 2 2 4 4" xfId="24800"/>
    <cellStyle name="Notas 7 2 2 5" xfId="9371"/>
    <cellStyle name="Notas 7 2 2 5 2" xfId="17999"/>
    <cellStyle name="Notas 7 2 2 5 2 2" xfId="35895"/>
    <cellStyle name="Notas 7 2 2 5 2 3" xfId="28418"/>
    <cellStyle name="Notas 7 2 2 5 3" xfId="33503"/>
    <cellStyle name="Notas 7 2 2 5 4" xfId="26071"/>
    <cellStyle name="Notas 7 2 2 6" xfId="10652"/>
    <cellStyle name="Notas 7 2 2 6 2" xfId="19279"/>
    <cellStyle name="Notas 7 2 2 6 2 2" xfId="36175"/>
    <cellStyle name="Notas 7 2 2 6 2 3" xfId="28691"/>
    <cellStyle name="Notas 7 2 2 6 3" xfId="33782"/>
    <cellStyle name="Notas 7 2 2 6 4" xfId="26345"/>
    <cellStyle name="Notas 7 2 2 7" xfId="10468"/>
    <cellStyle name="Notas 7 2 2 7 2" xfId="19095"/>
    <cellStyle name="Notas 7 2 2 7 2 2" xfId="36116"/>
    <cellStyle name="Notas 7 2 2 7 2 3" xfId="28632"/>
    <cellStyle name="Notas 7 2 2 7 3" xfId="33723"/>
    <cellStyle name="Notas 7 2 2 7 4" xfId="26286"/>
    <cellStyle name="Notas 7 2 2 8" xfId="12268"/>
    <cellStyle name="Notas 7 2 2 8 2" xfId="20892"/>
    <cellStyle name="Notas 7 2 2 8 2 2" xfId="36444"/>
    <cellStyle name="Notas 7 2 2 8 2 3" xfId="28949"/>
    <cellStyle name="Notas 7 2 2 8 3" xfId="34053"/>
    <cellStyle name="Notas 7 2 2 8 4" xfId="26606"/>
    <cellStyle name="Notas 7 2 2 9" xfId="30748"/>
    <cellStyle name="Notas 7 2 3" xfId="2644"/>
    <cellStyle name="Notas 7 2 3 10" xfId="23349"/>
    <cellStyle name="Notas 7 2 3 2" xfId="7007"/>
    <cellStyle name="Notas 7 2 3 2 2" xfId="15647"/>
    <cellStyle name="Notas 7 2 3 2 2 2" xfId="35254"/>
    <cellStyle name="Notas 7 2 3 2 2 3" xfId="27793"/>
    <cellStyle name="Notas 7 2 3 2 3" xfId="32866"/>
    <cellStyle name="Notas 7 2 3 2 4" xfId="25445"/>
    <cellStyle name="Notas 7 2 3 3" xfId="5764"/>
    <cellStyle name="Notas 7 2 3 3 2" xfId="14416"/>
    <cellStyle name="Notas 7 2 3 3 2 2" xfId="34718"/>
    <cellStyle name="Notas 7 2 3 3 2 3" xfId="27260"/>
    <cellStyle name="Notas 7 2 3 3 3" xfId="32326"/>
    <cellStyle name="Notas 7 2 3 3 4" xfId="24912"/>
    <cellStyle name="Notas 7 2 3 4" xfId="5396"/>
    <cellStyle name="Notas 7 2 3 4 2" xfId="14055"/>
    <cellStyle name="Notas 7 2 3 4 2 2" xfId="34606"/>
    <cellStyle name="Notas 7 2 3 4 2 3" xfId="27149"/>
    <cellStyle name="Notas 7 2 3 4 3" xfId="32215"/>
    <cellStyle name="Notas 7 2 3 4 4" xfId="24801"/>
    <cellStyle name="Notas 7 2 3 5" xfId="5291"/>
    <cellStyle name="Notas 7 2 3 5 2" xfId="13950"/>
    <cellStyle name="Notas 7 2 3 5 2 2" xfId="34538"/>
    <cellStyle name="Notas 7 2 3 5 2 3" xfId="27081"/>
    <cellStyle name="Notas 7 2 3 5 3" xfId="32147"/>
    <cellStyle name="Notas 7 2 3 5 4" xfId="24733"/>
    <cellStyle name="Notas 7 2 3 6" xfId="8966"/>
    <cellStyle name="Notas 7 2 3 6 2" xfId="17594"/>
    <cellStyle name="Notas 7 2 3 6 2 2" xfId="35748"/>
    <cellStyle name="Notas 7 2 3 6 2 3" xfId="28276"/>
    <cellStyle name="Notas 7 2 3 6 3" xfId="33358"/>
    <cellStyle name="Notas 7 2 3 6 4" xfId="25929"/>
    <cellStyle name="Notas 7 2 3 7" xfId="11692"/>
    <cellStyle name="Notas 7 2 3 7 2" xfId="20317"/>
    <cellStyle name="Notas 7 2 3 7 2 2" xfId="36323"/>
    <cellStyle name="Notas 7 2 3 7 2 3" xfId="28830"/>
    <cellStyle name="Notas 7 2 3 7 3" xfId="33928"/>
    <cellStyle name="Notas 7 2 3 7 4" xfId="26486"/>
    <cellStyle name="Notas 7 2 3 8" xfId="12592"/>
    <cellStyle name="Notas 7 2 3 8 2" xfId="21216"/>
    <cellStyle name="Notas 7 2 3 8 2 2" xfId="36524"/>
    <cellStyle name="Notas 7 2 3 8 2 3" xfId="29029"/>
    <cellStyle name="Notas 7 2 3 8 3" xfId="34135"/>
    <cellStyle name="Notas 7 2 3 8 4" xfId="26686"/>
    <cellStyle name="Notas 7 2 3 9" xfId="30749"/>
    <cellStyle name="Notas 7 2 4" xfId="2645"/>
    <cellStyle name="Notas 7 2 4 10" xfId="23350"/>
    <cellStyle name="Notas 7 2 4 2" xfId="7008"/>
    <cellStyle name="Notas 7 2 4 2 2" xfId="15648"/>
    <cellStyle name="Notas 7 2 4 2 2 2" xfId="35255"/>
    <cellStyle name="Notas 7 2 4 2 2 3" xfId="27794"/>
    <cellStyle name="Notas 7 2 4 2 3" xfId="32867"/>
    <cellStyle name="Notas 7 2 4 2 4" xfId="25446"/>
    <cellStyle name="Notas 7 2 4 3" xfId="4483"/>
    <cellStyle name="Notas 7 2 4 3 2" xfId="13144"/>
    <cellStyle name="Notas 7 2 4 3 2 2" xfId="34178"/>
    <cellStyle name="Notas 7 2 4 3 2 3" xfId="26724"/>
    <cellStyle name="Notas 7 2 4 3 3" xfId="31789"/>
    <cellStyle name="Notas 7 2 4 3 4" xfId="24376"/>
    <cellStyle name="Notas 7 2 4 4" xfId="7403"/>
    <cellStyle name="Notas 7 2 4 4 2" xfId="16043"/>
    <cellStyle name="Notas 7 2 4 4 2 2" xfId="35382"/>
    <cellStyle name="Notas 7 2 4 4 2 3" xfId="27920"/>
    <cellStyle name="Notas 7 2 4 4 3" xfId="32996"/>
    <cellStyle name="Notas 7 2 4 4 4" xfId="25572"/>
    <cellStyle name="Notas 7 2 4 5" xfId="5306"/>
    <cellStyle name="Notas 7 2 4 5 2" xfId="13965"/>
    <cellStyle name="Notas 7 2 4 5 2 2" xfId="34549"/>
    <cellStyle name="Notas 7 2 4 5 2 3" xfId="27092"/>
    <cellStyle name="Notas 7 2 4 5 3" xfId="32158"/>
    <cellStyle name="Notas 7 2 4 5 4" xfId="24744"/>
    <cellStyle name="Notas 7 2 4 6" xfId="9980"/>
    <cellStyle name="Notas 7 2 4 6 2" xfId="18607"/>
    <cellStyle name="Notas 7 2 4 6 2 2" xfId="36029"/>
    <cellStyle name="Notas 7 2 4 6 2 3" xfId="28546"/>
    <cellStyle name="Notas 7 2 4 6 3" xfId="33636"/>
    <cellStyle name="Notas 7 2 4 6 4" xfId="26200"/>
    <cellStyle name="Notas 7 2 4 7" xfId="10869"/>
    <cellStyle name="Notas 7 2 4 7 2" xfId="19495"/>
    <cellStyle name="Notas 7 2 4 7 2 2" xfId="36220"/>
    <cellStyle name="Notas 7 2 4 7 2 3" xfId="28734"/>
    <cellStyle name="Notas 7 2 4 7 3" xfId="33826"/>
    <cellStyle name="Notas 7 2 4 7 4" xfId="26389"/>
    <cellStyle name="Notas 7 2 4 8" xfId="11510"/>
    <cellStyle name="Notas 7 2 4 8 2" xfId="20135"/>
    <cellStyle name="Notas 7 2 4 8 2 2" xfId="36254"/>
    <cellStyle name="Notas 7 2 4 8 2 3" xfId="28764"/>
    <cellStyle name="Notas 7 2 4 8 3" xfId="33862"/>
    <cellStyle name="Notas 7 2 4 8 4" xfId="26420"/>
    <cellStyle name="Notas 7 2 4 9" xfId="30750"/>
    <cellStyle name="Notas 7 2 5" xfId="2646"/>
    <cellStyle name="Notas 7 2 5 10" xfId="23351"/>
    <cellStyle name="Notas 7 2 5 2" xfId="7009"/>
    <cellStyle name="Notas 7 2 5 2 2" xfId="15649"/>
    <cellStyle name="Notas 7 2 5 2 2 2" xfId="35256"/>
    <cellStyle name="Notas 7 2 5 2 2 3" xfId="27795"/>
    <cellStyle name="Notas 7 2 5 2 3" xfId="32868"/>
    <cellStyle name="Notas 7 2 5 2 4" xfId="25447"/>
    <cellStyle name="Notas 7 2 5 3" xfId="4482"/>
    <cellStyle name="Notas 7 2 5 3 2" xfId="13143"/>
    <cellStyle name="Notas 7 2 5 3 2 2" xfId="34177"/>
    <cellStyle name="Notas 7 2 5 3 2 3" xfId="26723"/>
    <cellStyle name="Notas 7 2 5 3 3" xfId="31788"/>
    <cellStyle name="Notas 7 2 5 3 4" xfId="24375"/>
    <cellStyle name="Notas 7 2 5 4" xfId="7404"/>
    <cellStyle name="Notas 7 2 5 4 2" xfId="16044"/>
    <cellStyle name="Notas 7 2 5 4 2 2" xfId="35383"/>
    <cellStyle name="Notas 7 2 5 4 2 3" xfId="27921"/>
    <cellStyle name="Notas 7 2 5 4 3" xfId="32997"/>
    <cellStyle name="Notas 7 2 5 4 4" xfId="25573"/>
    <cellStyle name="Notas 7 2 5 5" xfId="7804"/>
    <cellStyle name="Notas 7 2 5 5 2" xfId="16442"/>
    <cellStyle name="Notas 7 2 5 5 2 2" xfId="35472"/>
    <cellStyle name="Notas 7 2 5 5 2 3" xfId="28007"/>
    <cellStyle name="Notas 7 2 5 5 3" xfId="33084"/>
    <cellStyle name="Notas 7 2 5 5 4" xfId="25659"/>
    <cellStyle name="Notas 7 2 5 6" xfId="9981"/>
    <cellStyle name="Notas 7 2 5 6 2" xfId="18608"/>
    <cellStyle name="Notas 7 2 5 6 2 2" xfId="36030"/>
    <cellStyle name="Notas 7 2 5 6 2 3" xfId="28547"/>
    <cellStyle name="Notas 7 2 5 6 3" xfId="33637"/>
    <cellStyle name="Notas 7 2 5 6 4" xfId="26201"/>
    <cellStyle name="Notas 7 2 5 7" xfId="5351"/>
    <cellStyle name="Notas 7 2 5 7 2" xfId="14010"/>
    <cellStyle name="Notas 7 2 5 7 2 2" xfId="34579"/>
    <cellStyle name="Notas 7 2 5 7 2 3" xfId="27122"/>
    <cellStyle name="Notas 7 2 5 7 3" xfId="32188"/>
    <cellStyle name="Notas 7 2 5 7 4" xfId="24774"/>
    <cellStyle name="Notas 7 2 5 8" xfId="11587"/>
    <cellStyle name="Notas 7 2 5 8 2" xfId="20212"/>
    <cellStyle name="Notas 7 2 5 8 2 2" xfId="36273"/>
    <cellStyle name="Notas 7 2 5 8 2 3" xfId="28781"/>
    <cellStyle name="Notas 7 2 5 8 3" xfId="33879"/>
    <cellStyle name="Notas 7 2 5 8 4" xfId="26437"/>
    <cellStyle name="Notas 7 2 5 9" xfId="30751"/>
    <cellStyle name="Notas 7 2 6" xfId="2647"/>
    <cellStyle name="Notas 7 2 6 10" xfId="23352"/>
    <cellStyle name="Notas 7 2 6 2" xfId="7010"/>
    <cellStyle name="Notas 7 2 6 2 2" xfId="15650"/>
    <cellStyle name="Notas 7 2 6 2 2 2" xfId="35257"/>
    <cellStyle name="Notas 7 2 6 2 2 3" xfId="27796"/>
    <cellStyle name="Notas 7 2 6 2 3" xfId="32869"/>
    <cellStyle name="Notas 7 2 6 2 4" xfId="25448"/>
    <cellStyle name="Notas 7 2 6 3" xfId="4481"/>
    <cellStyle name="Notas 7 2 6 3 2" xfId="13142"/>
    <cellStyle name="Notas 7 2 6 3 2 2" xfId="34176"/>
    <cellStyle name="Notas 7 2 6 3 2 3" xfId="26722"/>
    <cellStyle name="Notas 7 2 6 3 3" xfId="31787"/>
    <cellStyle name="Notas 7 2 6 3 4" xfId="24374"/>
    <cellStyle name="Notas 7 2 6 4" xfId="8549"/>
    <cellStyle name="Notas 7 2 6 4 2" xfId="17187"/>
    <cellStyle name="Notas 7 2 6 4 2 2" xfId="35730"/>
    <cellStyle name="Notas 7 2 6 4 2 3" xfId="28259"/>
    <cellStyle name="Notas 7 2 6 4 3" xfId="33339"/>
    <cellStyle name="Notas 7 2 6 4 4" xfId="25911"/>
    <cellStyle name="Notas 7 2 6 5" xfId="8157"/>
    <cellStyle name="Notas 7 2 6 5 2" xfId="16795"/>
    <cellStyle name="Notas 7 2 6 5 2 2" xfId="35607"/>
    <cellStyle name="Notas 7 2 6 5 2 3" xfId="28140"/>
    <cellStyle name="Notas 7 2 6 5 3" xfId="33218"/>
    <cellStyle name="Notas 7 2 6 5 4" xfId="25792"/>
    <cellStyle name="Notas 7 2 6 6" xfId="10653"/>
    <cellStyle name="Notas 7 2 6 6 2" xfId="19280"/>
    <cellStyle name="Notas 7 2 6 6 2 2" xfId="36176"/>
    <cellStyle name="Notas 7 2 6 6 2 3" xfId="28692"/>
    <cellStyle name="Notas 7 2 6 6 3" xfId="33783"/>
    <cellStyle name="Notas 7 2 6 6 4" xfId="26346"/>
    <cellStyle name="Notas 7 2 6 7" xfId="7735"/>
    <cellStyle name="Notas 7 2 6 7 2" xfId="16373"/>
    <cellStyle name="Notas 7 2 6 7 2 2" xfId="35457"/>
    <cellStyle name="Notas 7 2 6 7 2 3" xfId="27994"/>
    <cellStyle name="Notas 7 2 6 7 3" xfId="33071"/>
    <cellStyle name="Notas 7 2 6 7 4" xfId="25646"/>
    <cellStyle name="Notas 7 2 6 8" xfId="12269"/>
    <cellStyle name="Notas 7 2 6 8 2" xfId="20893"/>
    <cellStyle name="Notas 7 2 6 8 2 2" xfId="36445"/>
    <cellStyle name="Notas 7 2 6 8 2 3" xfId="28950"/>
    <cellStyle name="Notas 7 2 6 8 3" xfId="34054"/>
    <cellStyle name="Notas 7 2 6 8 4" xfId="26607"/>
    <cellStyle name="Notas 7 2 6 9" xfId="30752"/>
    <cellStyle name="Notas 7 2 7" xfId="7005"/>
    <cellStyle name="Notas 7 2 7 2" xfId="15645"/>
    <cellStyle name="Notas 7 2 7 2 2" xfId="35252"/>
    <cellStyle name="Notas 7 2 7 2 3" xfId="27791"/>
    <cellStyle name="Notas 7 2 7 3" xfId="32864"/>
    <cellStyle name="Notas 7 2 7 4" xfId="25443"/>
    <cellStyle name="Notas 7 2 8" xfId="4484"/>
    <cellStyle name="Notas 7 2 8 2" xfId="13145"/>
    <cellStyle name="Notas 7 2 8 2 2" xfId="34179"/>
    <cellStyle name="Notas 7 2 8 2 3" xfId="26725"/>
    <cellStyle name="Notas 7 2 8 3" xfId="31790"/>
    <cellStyle name="Notas 7 2 8 4" xfId="24377"/>
    <cellStyle name="Notas 7 2 9" xfId="4971"/>
    <cellStyle name="Notas 7 2 9 2" xfId="13630"/>
    <cellStyle name="Notas 7 2 9 2 2" xfId="34445"/>
    <cellStyle name="Notas 7 2 9 2 3" xfId="26989"/>
    <cellStyle name="Notas 7 2 9 3" xfId="32055"/>
    <cellStyle name="Notas 7 2 9 4" xfId="24641"/>
    <cellStyle name="Notas 7 3" xfId="2648"/>
    <cellStyle name="Notas 7 3 10" xfId="23353"/>
    <cellStyle name="Notas 7 3 2" xfId="7011"/>
    <cellStyle name="Notas 7 3 2 2" xfId="15651"/>
    <cellStyle name="Notas 7 3 2 2 2" xfId="35258"/>
    <cellStyle name="Notas 7 3 2 2 3" xfId="27797"/>
    <cellStyle name="Notas 7 3 2 3" xfId="32870"/>
    <cellStyle name="Notas 7 3 2 4" xfId="25449"/>
    <cellStyle name="Notas 7 3 3" xfId="5763"/>
    <cellStyle name="Notas 7 3 3 2" xfId="14415"/>
    <cellStyle name="Notas 7 3 3 2 2" xfId="34717"/>
    <cellStyle name="Notas 7 3 3 2 3" xfId="27259"/>
    <cellStyle name="Notas 7 3 3 3" xfId="32325"/>
    <cellStyle name="Notas 7 3 3 4" xfId="24911"/>
    <cellStyle name="Notas 7 3 4" xfId="4972"/>
    <cellStyle name="Notas 7 3 4 2" xfId="13631"/>
    <cellStyle name="Notas 7 3 4 2 2" xfId="34446"/>
    <cellStyle name="Notas 7 3 4 2 3" xfId="26990"/>
    <cellStyle name="Notas 7 3 4 3" xfId="32056"/>
    <cellStyle name="Notas 7 3 4 4" xfId="24642"/>
    <cellStyle name="Notas 7 3 5" xfId="8156"/>
    <cellStyle name="Notas 7 3 5 2" xfId="16794"/>
    <cellStyle name="Notas 7 3 5 2 2" xfId="35606"/>
    <cellStyle name="Notas 7 3 5 2 3" xfId="28139"/>
    <cellStyle name="Notas 7 3 5 3" xfId="33217"/>
    <cellStyle name="Notas 7 3 5 4" xfId="25791"/>
    <cellStyle name="Notas 7 3 6" xfId="5170"/>
    <cellStyle name="Notas 7 3 6 2" xfId="13829"/>
    <cellStyle name="Notas 7 3 6 2 2" xfId="34502"/>
    <cellStyle name="Notas 7 3 6 2 3" xfId="27045"/>
    <cellStyle name="Notas 7 3 6 3" xfId="32111"/>
    <cellStyle name="Notas 7 3 6 4" xfId="24697"/>
    <cellStyle name="Notas 7 3 7" xfId="7843"/>
    <cellStyle name="Notas 7 3 7 2" xfId="16481"/>
    <cellStyle name="Notas 7 3 7 2 2" xfId="35501"/>
    <cellStyle name="Notas 7 3 7 2 3" xfId="28036"/>
    <cellStyle name="Notas 7 3 7 3" xfId="33113"/>
    <cellStyle name="Notas 7 3 7 4" xfId="25688"/>
    <cellStyle name="Notas 7 3 8" xfId="12593"/>
    <cellStyle name="Notas 7 3 8 2" xfId="21217"/>
    <cellStyle name="Notas 7 3 8 2 2" xfId="36525"/>
    <cellStyle name="Notas 7 3 8 2 3" xfId="29030"/>
    <cellStyle name="Notas 7 3 8 3" xfId="34136"/>
    <cellStyle name="Notas 7 3 8 4" xfId="26687"/>
    <cellStyle name="Notas 7 3 9" xfId="30753"/>
    <cellStyle name="Notas 7 4" xfId="2649"/>
    <cellStyle name="Notas 7 4 10" xfId="23354"/>
    <cellStyle name="Notas 7 4 2" xfId="7012"/>
    <cellStyle name="Notas 7 4 2 2" xfId="15652"/>
    <cellStyle name="Notas 7 4 2 2 2" xfId="35259"/>
    <cellStyle name="Notas 7 4 2 2 3" xfId="27798"/>
    <cellStyle name="Notas 7 4 2 3" xfId="32871"/>
    <cellStyle name="Notas 7 4 2 4" xfId="25450"/>
    <cellStyle name="Notas 7 4 3" xfId="5762"/>
    <cellStyle name="Notas 7 4 3 2" xfId="14414"/>
    <cellStyle name="Notas 7 4 3 2 2" xfId="34716"/>
    <cellStyle name="Notas 7 4 3 2 3" xfId="27258"/>
    <cellStyle name="Notas 7 4 3 3" xfId="32324"/>
    <cellStyle name="Notas 7 4 3 4" xfId="24910"/>
    <cellStyle name="Notas 7 4 4" xfId="7405"/>
    <cellStyle name="Notas 7 4 4 2" xfId="16045"/>
    <cellStyle name="Notas 7 4 4 2 2" xfId="35384"/>
    <cellStyle name="Notas 7 4 4 2 3" xfId="27922"/>
    <cellStyle name="Notas 7 4 4 3" xfId="32998"/>
    <cellStyle name="Notas 7 4 4 4" xfId="25574"/>
    <cellStyle name="Notas 7 4 5" xfId="9372"/>
    <cellStyle name="Notas 7 4 5 2" xfId="18000"/>
    <cellStyle name="Notas 7 4 5 2 2" xfId="35896"/>
    <cellStyle name="Notas 7 4 5 2 3" xfId="28419"/>
    <cellStyle name="Notas 7 4 5 3" xfId="33504"/>
    <cellStyle name="Notas 7 4 5 4" xfId="26072"/>
    <cellStyle name="Notas 7 4 6" xfId="9982"/>
    <cellStyle name="Notas 7 4 6 2" xfId="18609"/>
    <cellStyle name="Notas 7 4 6 2 2" xfId="36031"/>
    <cellStyle name="Notas 7 4 6 2 3" xfId="28548"/>
    <cellStyle name="Notas 7 4 6 3" xfId="33638"/>
    <cellStyle name="Notas 7 4 6 4" xfId="26202"/>
    <cellStyle name="Notas 7 4 7" xfId="10868"/>
    <cellStyle name="Notas 7 4 7 2" xfId="19494"/>
    <cellStyle name="Notas 7 4 7 2 2" xfId="36219"/>
    <cellStyle name="Notas 7 4 7 2 3" xfId="28733"/>
    <cellStyle name="Notas 7 4 7 3" xfId="33825"/>
    <cellStyle name="Notas 7 4 7 4" xfId="26388"/>
    <cellStyle name="Notas 7 4 8" xfId="12270"/>
    <cellStyle name="Notas 7 4 8 2" xfId="20894"/>
    <cellStyle name="Notas 7 4 8 2 2" xfId="36446"/>
    <cellStyle name="Notas 7 4 8 2 3" xfId="28951"/>
    <cellStyle name="Notas 7 4 8 3" xfId="34055"/>
    <cellStyle name="Notas 7 4 8 4" xfId="26608"/>
    <cellStyle name="Notas 7 4 9" xfId="30754"/>
    <cellStyle name="Notas 7 5" xfId="2650"/>
    <cellStyle name="Notas 7 5 10" xfId="23355"/>
    <cellStyle name="Notas 7 5 2" xfId="7013"/>
    <cellStyle name="Notas 7 5 2 2" xfId="15653"/>
    <cellStyle name="Notas 7 5 2 2 2" xfId="35260"/>
    <cellStyle name="Notas 7 5 2 2 3" xfId="27799"/>
    <cellStyle name="Notas 7 5 2 3" xfId="32872"/>
    <cellStyle name="Notas 7 5 2 4" xfId="25451"/>
    <cellStyle name="Notas 7 5 3" xfId="4480"/>
    <cellStyle name="Notas 7 5 3 2" xfId="13141"/>
    <cellStyle name="Notas 7 5 3 2 2" xfId="34175"/>
    <cellStyle name="Notas 7 5 3 2 3" xfId="26721"/>
    <cellStyle name="Notas 7 5 3 3" xfId="31786"/>
    <cellStyle name="Notas 7 5 3 4" xfId="24373"/>
    <cellStyle name="Notas 7 5 4" xfId="8550"/>
    <cellStyle name="Notas 7 5 4 2" xfId="17188"/>
    <cellStyle name="Notas 7 5 4 2 2" xfId="35731"/>
    <cellStyle name="Notas 7 5 4 2 3" xfId="28260"/>
    <cellStyle name="Notas 7 5 4 3" xfId="33340"/>
    <cellStyle name="Notas 7 5 4 4" xfId="25912"/>
    <cellStyle name="Notas 7 5 5" xfId="5305"/>
    <cellStyle name="Notas 7 5 5 2" xfId="13964"/>
    <cellStyle name="Notas 7 5 5 2 2" xfId="34548"/>
    <cellStyle name="Notas 7 5 5 2 3" xfId="27091"/>
    <cellStyle name="Notas 7 5 5 3" xfId="32157"/>
    <cellStyle name="Notas 7 5 5 4" xfId="24743"/>
    <cellStyle name="Notas 7 5 6" xfId="10654"/>
    <cellStyle name="Notas 7 5 6 2" xfId="19281"/>
    <cellStyle name="Notas 7 5 6 2 2" xfId="36177"/>
    <cellStyle name="Notas 7 5 6 2 3" xfId="28693"/>
    <cellStyle name="Notas 7 5 6 3" xfId="33784"/>
    <cellStyle name="Notas 7 5 6 4" xfId="26347"/>
    <cellStyle name="Notas 7 5 7" xfId="11693"/>
    <cellStyle name="Notas 7 5 7 2" xfId="20318"/>
    <cellStyle name="Notas 7 5 7 2 2" xfId="36324"/>
    <cellStyle name="Notas 7 5 7 2 3" xfId="28831"/>
    <cellStyle name="Notas 7 5 7 3" xfId="33929"/>
    <cellStyle name="Notas 7 5 7 4" xfId="26487"/>
    <cellStyle name="Notas 7 5 8" xfId="11586"/>
    <cellStyle name="Notas 7 5 8 2" xfId="20211"/>
    <cellStyle name="Notas 7 5 8 2 2" xfId="36272"/>
    <cellStyle name="Notas 7 5 8 2 3" xfId="28780"/>
    <cellStyle name="Notas 7 5 8 3" xfId="33878"/>
    <cellStyle name="Notas 7 5 8 4" xfId="26436"/>
    <cellStyle name="Notas 7 5 9" xfId="30755"/>
    <cellStyle name="Notas 7 6" xfId="2651"/>
    <cellStyle name="Notas 7 6 10" xfId="23356"/>
    <cellStyle name="Notas 7 6 2" xfId="7014"/>
    <cellStyle name="Notas 7 6 2 2" xfId="15654"/>
    <cellStyle name="Notas 7 6 2 2 2" xfId="35261"/>
    <cellStyle name="Notas 7 6 2 2 3" xfId="27800"/>
    <cellStyle name="Notas 7 6 2 3" xfId="32873"/>
    <cellStyle name="Notas 7 6 2 4" xfId="25452"/>
    <cellStyle name="Notas 7 6 3" xfId="5761"/>
    <cellStyle name="Notas 7 6 3 2" xfId="14413"/>
    <cellStyle name="Notas 7 6 3 2 2" xfId="34715"/>
    <cellStyle name="Notas 7 6 3 2 3" xfId="27257"/>
    <cellStyle name="Notas 7 6 3 3" xfId="32323"/>
    <cellStyle name="Notas 7 6 3 4" xfId="24909"/>
    <cellStyle name="Notas 7 6 4" xfId="7406"/>
    <cellStyle name="Notas 7 6 4 2" xfId="16046"/>
    <cellStyle name="Notas 7 6 4 2 2" xfId="35385"/>
    <cellStyle name="Notas 7 6 4 2 3" xfId="27923"/>
    <cellStyle name="Notas 7 6 4 3" xfId="32999"/>
    <cellStyle name="Notas 7 6 4 4" xfId="25575"/>
    <cellStyle name="Notas 7 6 5" xfId="8155"/>
    <cellStyle name="Notas 7 6 5 2" xfId="16793"/>
    <cellStyle name="Notas 7 6 5 2 2" xfId="35605"/>
    <cellStyle name="Notas 7 6 5 2 3" xfId="28138"/>
    <cellStyle name="Notas 7 6 5 3" xfId="33216"/>
    <cellStyle name="Notas 7 6 5 4" xfId="25790"/>
    <cellStyle name="Notas 7 6 6" xfId="9983"/>
    <cellStyle name="Notas 7 6 6 2" xfId="18610"/>
    <cellStyle name="Notas 7 6 6 2 2" xfId="36032"/>
    <cellStyle name="Notas 7 6 6 2 3" xfId="28549"/>
    <cellStyle name="Notas 7 6 6 3" xfId="33639"/>
    <cellStyle name="Notas 7 6 6 4" xfId="26203"/>
    <cellStyle name="Notas 7 6 7" xfId="10469"/>
    <cellStyle name="Notas 7 6 7 2" xfId="19096"/>
    <cellStyle name="Notas 7 6 7 2 2" xfId="36117"/>
    <cellStyle name="Notas 7 6 7 2 3" xfId="28633"/>
    <cellStyle name="Notas 7 6 7 3" xfId="33724"/>
    <cellStyle name="Notas 7 6 7 4" xfId="26287"/>
    <cellStyle name="Notas 7 6 8" xfId="12594"/>
    <cellStyle name="Notas 7 6 8 2" xfId="21218"/>
    <cellStyle name="Notas 7 6 8 2 2" xfId="36526"/>
    <cellStyle name="Notas 7 6 8 2 3" xfId="29031"/>
    <cellStyle name="Notas 7 6 8 3" xfId="34137"/>
    <cellStyle name="Notas 7 6 8 4" xfId="26688"/>
    <cellStyle name="Notas 7 6 9" xfId="30756"/>
    <cellStyle name="Notas 7 7" xfId="2652"/>
    <cellStyle name="Notas 7 7 10" xfId="23357"/>
    <cellStyle name="Notas 7 7 2" xfId="7015"/>
    <cellStyle name="Notas 7 7 2 2" xfId="15655"/>
    <cellStyle name="Notas 7 7 2 2 2" xfId="35262"/>
    <cellStyle name="Notas 7 7 2 2 3" xfId="27801"/>
    <cellStyle name="Notas 7 7 2 3" xfId="32874"/>
    <cellStyle name="Notas 7 7 2 4" xfId="25453"/>
    <cellStyle name="Notas 7 7 3" xfId="5760"/>
    <cellStyle name="Notas 7 7 3 2" xfId="14412"/>
    <cellStyle name="Notas 7 7 3 2 2" xfId="34714"/>
    <cellStyle name="Notas 7 7 3 2 3" xfId="27256"/>
    <cellStyle name="Notas 7 7 3 3" xfId="32322"/>
    <cellStyle name="Notas 7 7 3 4" xfId="24908"/>
    <cellStyle name="Notas 7 7 4" xfId="4973"/>
    <cellStyle name="Notas 7 7 4 2" xfId="13632"/>
    <cellStyle name="Notas 7 7 4 2 2" xfId="34447"/>
    <cellStyle name="Notas 7 7 4 2 3" xfId="26991"/>
    <cellStyle name="Notas 7 7 4 3" xfId="32057"/>
    <cellStyle name="Notas 7 7 4 4" xfId="24643"/>
    <cellStyle name="Notas 7 7 5" xfId="9373"/>
    <cellStyle name="Notas 7 7 5 2" xfId="18001"/>
    <cellStyle name="Notas 7 7 5 2 2" xfId="35897"/>
    <cellStyle name="Notas 7 7 5 2 3" xfId="28420"/>
    <cellStyle name="Notas 7 7 5 3" xfId="33505"/>
    <cellStyle name="Notas 7 7 5 4" xfId="26073"/>
    <cellStyle name="Notas 7 7 6" xfId="9148"/>
    <cellStyle name="Notas 7 7 6 2" xfId="17776"/>
    <cellStyle name="Notas 7 7 6 2 2" xfId="35784"/>
    <cellStyle name="Notas 7 7 6 2 3" xfId="28310"/>
    <cellStyle name="Notas 7 7 6 3" xfId="33394"/>
    <cellStyle name="Notas 7 7 6 4" xfId="25963"/>
    <cellStyle name="Notas 7 7 7" xfId="9258"/>
    <cellStyle name="Notas 7 7 7 2" xfId="17886"/>
    <cellStyle name="Notas 7 7 7 2 2" xfId="35814"/>
    <cellStyle name="Notas 7 7 7 2 3" xfId="28339"/>
    <cellStyle name="Notas 7 7 7 3" xfId="33424"/>
    <cellStyle name="Notas 7 7 7 4" xfId="25992"/>
    <cellStyle name="Notas 7 7 8" xfId="12271"/>
    <cellStyle name="Notas 7 7 8 2" xfId="20895"/>
    <cellStyle name="Notas 7 7 8 2 2" xfId="36447"/>
    <cellStyle name="Notas 7 7 8 2 3" xfId="28952"/>
    <cellStyle name="Notas 7 7 8 3" xfId="34056"/>
    <cellStyle name="Notas 7 7 8 4" xfId="26609"/>
    <cellStyle name="Notas 7 7 9" xfId="30757"/>
    <cellStyle name="Notas 7 8" xfId="7004"/>
    <cellStyle name="Notas 7 8 2" xfId="15644"/>
    <cellStyle name="Notas 7 8 2 2" xfId="35251"/>
    <cellStyle name="Notas 7 8 2 3" xfId="27790"/>
    <cellStyle name="Notas 7 8 3" xfId="32863"/>
    <cellStyle name="Notas 7 8 4" xfId="25442"/>
    <cellStyle name="Notas 7 9" xfId="4485"/>
    <cellStyle name="Notas 7 9 2" xfId="13146"/>
    <cellStyle name="Notas 7 9 2 2" xfId="34180"/>
    <cellStyle name="Notas 7 9 2 3" xfId="26726"/>
    <cellStyle name="Notas 7 9 3" xfId="31791"/>
    <cellStyle name="Notas 7 9 4" xfId="24378"/>
    <cellStyle name="Notas 8" xfId="2653"/>
    <cellStyle name="Notas 8 10" xfId="5397"/>
    <cellStyle name="Notas 8 10 2" xfId="14056"/>
    <cellStyle name="Notas 8 10 2 2" xfId="34607"/>
    <cellStyle name="Notas 8 10 2 3" xfId="27150"/>
    <cellStyle name="Notas 8 10 3" xfId="32216"/>
    <cellStyle name="Notas 8 10 4" xfId="24802"/>
    <cellStyle name="Notas 8 11" xfId="8154"/>
    <cellStyle name="Notas 8 11 2" xfId="16792"/>
    <cellStyle name="Notas 8 11 2 2" xfId="35604"/>
    <cellStyle name="Notas 8 11 2 3" xfId="28137"/>
    <cellStyle name="Notas 8 11 3" xfId="33215"/>
    <cellStyle name="Notas 8 11 4" xfId="25789"/>
    <cellStyle name="Notas 8 12" xfId="7932"/>
    <cellStyle name="Notas 8 12 2" xfId="16570"/>
    <cellStyle name="Notas 8 12 2 2" xfId="35526"/>
    <cellStyle name="Notas 8 12 2 3" xfId="28060"/>
    <cellStyle name="Notas 8 12 3" xfId="33137"/>
    <cellStyle name="Notas 8 12 4" xfId="25712"/>
    <cellStyle name="Notas 8 13" xfId="11694"/>
    <cellStyle name="Notas 8 13 2" xfId="20319"/>
    <cellStyle name="Notas 8 13 2 2" xfId="36325"/>
    <cellStyle name="Notas 8 13 2 3" xfId="28832"/>
    <cellStyle name="Notas 8 13 3" xfId="33930"/>
    <cellStyle name="Notas 8 13 4" xfId="26488"/>
    <cellStyle name="Notas 8 14" xfId="12272"/>
    <cellStyle name="Notas 8 14 2" xfId="20896"/>
    <cellStyle name="Notas 8 14 2 2" xfId="36448"/>
    <cellStyle name="Notas 8 14 2 3" xfId="28953"/>
    <cellStyle name="Notas 8 14 3" xfId="34057"/>
    <cellStyle name="Notas 8 14 4" xfId="26610"/>
    <cellStyle name="Notas 8 15" xfId="30758"/>
    <cellStyle name="Notas 8 16" xfId="23358"/>
    <cellStyle name="Notas 8 2" xfId="2654"/>
    <cellStyle name="Notas 8 2 10" xfId="5304"/>
    <cellStyle name="Notas 8 2 10 2" xfId="13963"/>
    <cellStyle name="Notas 8 2 10 2 2" xfId="34547"/>
    <cellStyle name="Notas 8 2 10 2 3" xfId="27090"/>
    <cellStyle name="Notas 8 2 10 3" xfId="32156"/>
    <cellStyle name="Notas 8 2 10 4" xfId="24742"/>
    <cellStyle name="Notas 8 2 11" xfId="9984"/>
    <cellStyle name="Notas 8 2 11 2" xfId="18611"/>
    <cellStyle name="Notas 8 2 11 2 2" xfId="36033"/>
    <cellStyle name="Notas 8 2 11 2 3" xfId="28550"/>
    <cellStyle name="Notas 8 2 11 3" xfId="33640"/>
    <cellStyle name="Notas 8 2 11 4" xfId="26204"/>
    <cellStyle name="Notas 8 2 12" xfId="8858"/>
    <cellStyle name="Notas 8 2 12 2" xfId="17486"/>
    <cellStyle name="Notas 8 2 12 2 2" xfId="35736"/>
    <cellStyle name="Notas 8 2 12 2 3" xfId="28265"/>
    <cellStyle name="Notas 8 2 12 3" xfId="33347"/>
    <cellStyle name="Notas 8 2 12 4" xfId="25918"/>
    <cellStyle name="Notas 8 2 13" xfId="10680"/>
    <cellStyle name="Notas 8 2 13 2" xfId="19306"/>
    <cellStyle name="Notas 8 2 13 2 2" xfId="36180"/>
    <cellStyle name="Notas 8 2 13 2 3" xfId="28696"/>
    <cellStyle name="Notas 8 2 13 3" xfId="33788"/>
    <cellStyle name="Notas 8 2 13 4" xfId="26351"/>
    <cellStyle name="Notas 8 2 14" xfId="30759"/>
    <cellStyle name="Notas 8 2 15" xfId="23359"/>
    <cellStyle name="Notas 8 2 2" xfId="2655"/>
    <cellStyle name="Notas 8 2 2 10" xfId="23360"/>
    <cellStyle name="Notas 8 2 2 2" xfId="7018"/>
    <cellStyle name="Notas 8 2 2 2 2" xfId="15658"/>
    <cellStyle name="Notas 8 2 2 2 2 2" xfId="35265"/>
    <cellStyle name="Notas 8 2 2 2 2 3" xfId="27804"/>
    <cellStyle name="Notas 8 2 2 2 3" xfId="32877"/>
    <cellStyle name="Notas 8 2 2 2 4" xfId="25456"/>
    <cellStyle name="Notas 8 2 2 3" xfId="5758"/>
    <cellStyle name="Notas 8 2 2 3 2" xfId="14410"/>
    <cellStyle name="Notas 8 2 2 3 2 2" xfId="34712"/>
    <cellStyle name="Notas 8 2 2 3 2 3" xfId="27254"/>
    <cellStyle name="Notas 8 2 2 3 3" xfId="32320"/>
    <cellStyle name="Notas 8 2 2 3 4" xfId="24906"/>
    <cellStyle name="Notas 8 2 2 4" xfId="7408"/>
    <cellStyle name="Notas 8 2 2 4 2" xfId="16048"/>
    <cellStyle name="Notas 8 2 2 4 2 2" xfId="35387"/>
    <cellStyle name="Notas 8 2 2 4 2 3" xfId="27925"/>
    <cellStyle name="Notas 8 2 2 4 3" xfId="33001"/>
    <cellStyle name="Notas 8 2 2 4 4" xfId="25577"/>
    <cellStyle name="Notas 8 2 2 5" xfId="7803"/>
    <cellStyle name="Notas 8 2 2 5 2" xfId="16441"/>
    <cellStyle name="Notas 8 2 2 5 2 2" xfId="35471"/>
    <cellStyle name="Notas 8 2 2 5 2 3" xfId="28006"/>
    <cellStyle name="Notas 8 2 2 5 3" xfId="33083"/>
    <cellStyle name="Notas 8 2 2 5 4" xfId="25658"/>
    <cellStyle name="Notas 8 2 2 6" xfId="9985"/>
    <cellStyle name="Notas 8 2 2 6 2" xfId="18612"/>
    <cellStyle name="Notas 8 2 2 6 2 2" xfId="36034"/>
    <cellStyle name="Notas 8 2 2 6 2 3" xfId="28551"/>
    <cellStyle name="Notas 8 2 2 6 3" xfId="33641"/>
    <cellStyle name="Notas 8 2 2 6 4" xfId="26205"/>
    <cellStyle name="Notas 8 2 2 7" xfId="10216"/>
    <cellStyle name="Notas 8 2 2 7 2" xfId="18843"/>
    <cellStyle name="Notas 8 2 2 7 2 2" xfId="36063"/>
    <cellStyle name="Notas 8 2 2 7 2 3" xfId="28579"/>
    <cellStyle name="Notas 8 2 2 7 3" xfId="33670"/>
    <cellStyle name="Notas 8 2 2 7 4" xfId="26233"/>
    <cellStyle name="Notas 8 2 2 8" xfId="7748"/>
    <cellStyle name="Notas 8 2 2 8 2" xfId="16386"/>
    <cellStyle name="Notas 8 2 2 8 2 2" xfId="35464"/>
    <cellStyle name="Notas 8 2 2 8 2 3" xfId="28000"/>
    <cellStyle name="Notas 8 2 2 8 3" xfId="33077"/>
    <cellStyle name="Notas 8 2 2 8 4" xfId="25652"/>
    <cellStyle name="Notas 8 2 2 9" xfId="30760"/>
    <cellStyle name="Notas 8 2 3" xfId="2656"/>
    <cellStyle name="Notas 8 2 3 10" xfId="23361"/>
    <cellStyle name="Notas 8 2 3 2" xfId="7019"/>
    <cellStyle name="Notas 8 2 3 2 2" xfId="15659"/>
    <cellStyle name="Notas 8 2 3 2 2 2" xfId="35266"/>
    <cellStyle name="Notas 8 2 3 2 2 3" xfId="27805"/>
    <cellStyle name="Notas 8 2 3 2 3" xfId="32878"/>
    <cellStyle name="Notas 8 2 3 2 4" xfId="25457"/>
    <cellStyle name="Notas 8 2 3 3" xfId="4478"/>
    <cellStyle name="Notas 8 2 3 3 2" xfId="13139"/>
    <cellStyle name="Notas 8 2 3 3 2 2" xfId="34173"/>
    <cellStyle name="Notas 8 2 3 3 2 3" xfId="26719"/>
    <cellStyle name="Notas 8 2 3 3 3" xfId="31784"/>
    <cellStyle name="Notas 8 2 3 3 4" xfId="24371"/>
    <cellStyle name="Notas 8 2 3 4" xfId="8551"/>
    <cellStyle name="Notas 8 2 3 4 2" xfId="17189"/>
    <cellStyle name="Notas 8 2 3 4 2 2" xfId="35732"/>
    <cellStyle name="Notas 8 2 3 4 2 3" xfId="28261"/>
    <cellStyle name="Notas 8 2 3 4 3" xfId="33341"/>
    <cellStyle name="Notas 8 2 3 4 4" xfId="25913"/>
    <cellStyle name="Notas 8 2 3 5" xfId="8152"/>
    <cellStyle name="Notas 8 2 3 5 2" xfId="16790"/>
    <cellStyle name="Notas 8 2 3 5 2 2" xfId="35603"/>
    <cellStyle name="Notas 8 2 3 5 2 3" xfId="28136"/>
    <cellStyle name="Notas 8 2 3 5 3" xfId="33214"/>
    <cellStyle name="Notas 8 2 3 5 4" xfId="25788"/>
    <cellStyle name="Notas 8 2 3 6" xfId="8965"/>
    <cellStyle name="Notas 8 2 3 6 2" xfId="17593"/>
    <cellStyle name="Notas 8 2 3 6 2 2" xfId="35747"/>
    <cellStyle name="Notas 8 2 3 6 2 3" xfId="28275"/>
    <cellStyle name="Notas 8 2 3 6 3" xfId="33357"/>
    <cellStyle name="Notas 8 2 3 6 4" xfId="25928"/>
    <cellStyle name="Notas 8 2 3 7" xfId="10867"/>
    <cellStyle name="Notas 8 2 3 7 2" xfId="19493"/>
    <cellStyle name="Notas 8 2 3 7 2 2" xfId="36218"/>
    <cellStyle name="Notas 8 2 3 7 2 3" xfId="28732"/>
    <cellStyle name="Notas 8 2 3 7 3" xfId="33824"/>
    <cellStyle name="Notas 8 2 3 7 4" xfId="26387"/>
    <cellStyle name="Notas 8 2 3 8" xfId="12273"/>
    <cellStyle name="Notas 8 2 3 8 2" xfId="20897"/>
    <cellStyle name="Notas 8 2 3 8 2 2" xfId="36449"/>
    <cellStyle name="Notas 8 2 3 8 2 3" xfId="28954"/>
    <cellStyle name="Notas 8 2 3 8 3" xfId="34058"/>
    <cellStyle name="Notas 8 2 3 8 4" xfId="26611"/>
    <cellStyle name="Notas 8 2 3 9" xfId="30761"/>
    <cellStyle name="Notas 8 2 4" xfId="2657"/>
    <cellStyle name="Notas 8 2 4 10" xfId="23362"/>
    <cellStyle name="Notas 8 2 4 2" xfId="7020"/>
    <cellStyle name="Notas 8 2 4 2 2" xfId="15660"/>
    <cellStyle name="Notas 8 2 4 2 2 2" xfId="35267"/>
    <cellStyle name="Notas 8 2 4 2 2 3" xfId="27806"/>
    <cellStyle name="Notas 8 2 4 2 3" xfId="32879"/>
    <cellStyle name="Notas 8 2 4 2 4" xfId="25458"/>
    <cellStyle name="Notas 8 2 4 3" xfId="5757"/>
    <cellStyle name="Notas 8 2 4 3 2" xfId="14409"/>
    <cellStyle name="Notas 8 2 4 3 2 2" xfId="34711"/>
    <cellStyle name="Notas 8 2 4 3 2 3" xfId="27253"/>
    <cellStyle name="Notas 8 2 4 3 3" xfId="32319"/>
    <cellStyle name="Notas 8 2 4 3 4" xfId="24905"/>
    <cellStyle name="Notas 8 2 4 4" xfId="4974"/>
    <cellStyle name="Notas 8 2 4 4 2" xfId="13633"/>
    <cellStyle name="Notas 8 2 4 4 2 2" xfId="34448"/>
    <cellStyle name="Notas 8 2 4 4 2 3" xfId="26992"/>
    <cellStyle name="Notas 8 2 4 4 3" xfId="32058"/>
    <cellStyle name="Notas 8 2 4 4 4" xfId="24644"/>
    <cellStyle name="Notas 8 2 4 5" xfId="5303"/>
    <cellStyle name="Notas 8 2 4 5 2" xfId="13962"/>
    <cellStyle name="Notas 8 2 4 5 2 2" xfId="34546"/>
    <cellStyle name="Notas 8 2 4 5 2 3" xfId="27089"/>
    <cellStyle name="Notas 8 2 4 5 3" xfId="32155"/>
    <cellStyle name="Notas 8 2 4 5 4" xfId="24741"/>
    <cellStyle name="Notas 8 2 4 6" xfId="9147"/>
    <cellStyle name="Notas 8 2 4 6 2" xfId="17775"/>
    <cellStyle name="Notas 8 2 4 6 2 2" xfId="35783"/>
    <cellStyle name="Notas 8 2 4 6 2 3" xfId="28309"/>
    <cellStyle name="Notas 8 2 4 6 3" xfId="33393"/>
    <cellStyle name="Notas 8 2 4 6 4" xfId="25962"/>
    <cellStyle name="Notas 8 2 4 7" xfId="10866"/>
    <cellStyle name="Notas 8 2 4 7 2" xfId="19492"/>
    <cellStyle name="Notas 8 2 4 7 2 2" xfId="36217"/>
    <cellStyle name="Notas 8 2 4 7 2 3" xfId="28731"/>
    <cellStyle name="Notas 8 2 4 7 3" xfId="33823"/>
    <cellStyle name="Notas 8 2 4 7 4" xfId="26386"/>
    <cellStyle name="Notas 8 2 4 8" xfId="11509"/>
    <cellStyle name="Notas 8 2 4 8 2" xfId="20134"/>
    <cellStyle name="Notas 8 2 4 8 2 2" xfId="36253"/>
    <cellStyle name="Notas 8 2 4 8 2 3" xfId="28763"/>
    <cellStyle name="Notas 8 2 4 8 3" xfId="33861"/>
    <cellStyle name="Notas 8 2 4 8 4" xfId="26419"/>
    <cellStyle name="Notas 8 2 4 9" xfId="30762"/>
    <cellStyle name="Notas 8 2 5" xfId="2658"/>
    <cellStyle name="Notas 8 2 5 10" xfId="23363"/>
    <cellStyle name="Notas 8 2 5 2" xfId="7021"/>
    <cellStyle name="Notas 8 2 5 2 2" xfId="15661"/>
    <cellStyle name="Notas 8 2 5 2 2 2" xfId="35268"/>
    <cellStyle name="Notas 8 2 5 2 2 3" xfId="27807"/>
    <cellStyle name="Notas 8 2 5 2 3" xfId="32880"/>
    <cellStyle name="Notas 8 2 5 2 4" xfId="25459"/>
    <cellStyle name="Notas 8 2 5 3" xfId="5756"/>
    <cellStyle name="Notas 8 2 5 3 2" xfId="14408"/>
    <cellStyle name="Notas 8 2 5 3 2 2" xfId="34710"/>
    <cellStyle name="Notas 8 2 5 3 2 3" xfId="27252"/>
    <cellStyle name="Notas 8 2 5 3 3" xfId="32318"/>
    <cellStyle name="Notas 8 2 5 3 4" xfId="24904"/>
    <cellStyle name="Notas 8 2 5 4" xfId="7409"/>
    <cellStyle name="Notas 8 2 5 4 2" xfId="16049"/>
    <cellStyle name="Notas 8 2 5 4 2 2" xfId="35388"/>
    <cellStyle name="Notas 8 2 5 4 2 3" xfId="27926"/>
    <cellStyle name="Notas 8 2 5 4 3" xfId="33002"/>
    <cellStyle name="Notas 8 2 5 4 4" xfId="25578"/>
    <cellStyle name="Notas 8 2 5 5" xfId="9374"/>
    <cellStyle name="Notas 8 2 5 5 2" xfId="18002"/>
    <cellStyle name="Notas 8 2 5 5 2 2" xfId="35898"/>
    <cellStyle name="Notas 8 2 5 5 2 3" xfId="28421"/>
    <cellStyle name="Notas 8 2 5 5 3" xfId="33506"/>
    <cellStyle name="Notas 8 2 5 5 4" xfId="26074"/>
    <cellStyle name="Notas 8 2 5 6" xfId="9986"/>
    <cellStyle name="Notas 8 2 5 6 2" xfId="18613"/>
    <cellStyle name="Notas 8 2 5 6 2 2" xfId="36035"/>
    <cellStyle name="Notas 8 2 5 6 2 3" xfId="28552"/>
    <cellStyle name="Notas 8 2 5 6 3" xfId="33642"/>
    <cellStyle name="Notas 8 2 5 6 4" xfId="26206"/>
    <cellStyle name="Notas 8 2 5 7" xfId="4620"/>
    <cellStyle name="Notas 8 2 5 7 2" xfId="13281"/>
    <cellStyle name="Notas 8 2 5 7 2 2" xfId="34278"/>
    <cellStyle name="Notas 8 2 5 7 2 3" xfId="26824"/>
    <cellStyle name="Notas 8 2 5 7 3" xfId="31889"/>
    <cellStyle name="Notas 8 2 5 7 4" xfId="24476"/>
    <cellStyle name="Notas 8 2 5 8" xfId="12274"/>
    <cellStyle name="Notas 8 2 5 8 2" xfId="20898"/>
    <cellStyle name="Notas 8 2 5 8 2 2" xfId="36450"/>
    <cellStyle name="Notas 8 2 5 8 2 3" xfId="28955"/>
    <cellStyle name="Notas 8 2 5 8 3" xfId="34059"/>
    <cellStyle name="Notas 8 2 5 8 4" xfId="26612"/>
    <cellStyle name="Notas 8 2 5 9" xfId="30763"/>
    <cellStyle name="Notas 8 2 6" xfId="2659"/>
    <cellStyle name="Notas 8 2 6 10" xfId="23364"/>
    <cellStyle name="Notas 8 2 6 2" xfId="7022"/>
    <cellStyle name="Notas 8 2 6 2 2" xfId="15662"/>
    <cellStyle name="Notas 8 2 6 2 2 2" xfId="35269"/>
    <cellStyle name="Notas 8 2 6 2 2 3" xfId="27808"/>
    <cellStyle name="Notas 8 2 6 2 3" xfId="32881"/>
    <cellStyle name="Notas 8 2 6 2 4" xfId="25460"/>
    <cellStyle name="Notas 8 2 6 3" xfId="4477"/>
    <cellStyle name="Notas 8 2 6 3 2" xfId="13138"/>
    <cellStyle name="Notas 8 2 6 3 2 2" xfId="34172"/>
    <cellStyle name="Notas 8 2 6 3 2 3" xfId="26718"/>
    <cellStyle name="Notas 8 2 6 3 3" xfId="31783"/>
    <cellStyle name="Notas 8 2 6 3 4" xfId="24370"/>
    <cellStyle name="Notas 8 2 6 4" xfId="8552"/>
    <cellStyle name="Notas 8 2 6 4 2" xfId="17190"/>
    <cellStyle name="Notas 8 2 6 4 2 2" xfId="35733"/>
    <cellStyle name="Notas 8 2 6 4 2 3" xfId="28262"/>
    <cellStyle name="Notas 8 2 6 4 3" xfId="33342"/>
    <cellStyle name="Notas 8 2 6 4 4" xfId="25914"/>
    <cellStyle name="Notas 8 2 6 5" xfId="6257"/>
    <cellStyle name="Notas 8 2 6 5 2" xfId="14909"/>
    <cellStyle name="Notas 8 2 6 5 2 2" xfId="34912"/>
    <cellStyle name="Notas 8 2 6 5 2 3" xfId="27452"/>
    <cellStyle name="Notas 8 2 6 5 3" xfId="32520"/>
    <cellStyle name="Notas 8 2 6 5 4" xfId="25104"/>
    <cellStyle name="Notas 8 2 6 6" xfId="8964"/>
    <cellStyle name="Notas 8 2 6 6 2" xfId="17592"/>
    <cellStyle name="Notas 8 2 6 6 2 2" xfId="35746"/>
    <cellStyle name="Notas 8 2 6 6 2 3" xfId="28274"/>
    <cellStyle name="Notas 8 2 6 6 3" xfId="33356"/>
    <cellStyle name="Notas 8 2 6 6 4" xfId="25927"/>
    <cellStyle name="Notas 8 2 6 7" xfId="11695"/>
    <cellStyle name="Notas 8 2 6 7 2" xfId="20320"/>
    <cellStyle name="Notas 8 2 6 7 2 2" xfId="36326"/>
    <cellStyle name="Notas 8 2 6 7 2 3" xfId="28833"/>
    <cellStyle name="Notas 8 2 6 7 3" xfId="33931"/>
    <cellStyle name="Notas 8 2 6 7 4" xfId="26489"/>
    <cellStyle name="Notas 8 2 6 8" xfId="11585"/>
    <cellStyle name="Notas 8 2 6 8 2" xfId="20210"/>
    <cellStyle name="Notas 8 2 6 8 2 2" xfId="36271"/>
    <cellStyle name="Notas 8 2 6 8 2 3" xfId="28779"/>
    <cellStyle name="Notas 8 2 6 8 3" xfId="33877"/>
    <cellStyle name="Notas 8 2 6 8 4" xfId="26435"/>
    <cellStyle name="Notas 8 2 6 9" xfId="30764"/>
    <cellStyle name="Notas 8 2 7" xfId="7017"/>
    <cellStyle name="Notas 8 2 7 2" xfId="15657"/>
    <cellStyle name="Notas 8 2 7 2 2" xfId="35264"/>
    <cellStyle name="Notas 8 2 7 2 3" xfId="27803"/>
    <cellStyle name="Notas 8 2 7 3" xfId="32876"/>
    <cellStyle name="Notas 8 2 7 4" xfId="25455"/>
    <cellStyle name="Notas 8 2 8" xfId="5759"/>
    <cellStyle name="Notas 8 2 8 2" xfId="14411"/>
    <cellStyle name="Notas 8 2 8 2 2" xfId="34713"/>
    <cellStyle name="Notas 8 2 8 2 3" xfId="27255"/>
    <cellStyle name="Notas 8 2 8 3" xfId="32321"/>
    <cellStyle name="Notas 8 2 8 4" xfId="24907"/>
    <cellStyle name="Notas 8 2 9" xfId="7407"/>
    <cellStyle name="Notas 8 2 9 2" xfId="16047"/>
    <cellStyle name="Notas 8 2 9 2 2" xfId="35386"/>
    <cellStyle name="Notas 8 2 9 2 3" xfId="27924"/>
    <cellStyle name="Notas 8 2 9 3" xfId="33000"/>
    <cellStyle name="Notas 8 2 9 4" xfId="25576"/>
    <cellStyle name="Notas 8 3" xfId="2660"/>
    <cellStyle name="Notas 8 3 10" xfId="23365"/>
    <cellStyle name="Notas 8 3 2" xfId="7023"/>
    <cellStyle name="Notas 8 3 2 2" xfId="15663"/>
    <cellStyle name="Notas 8 3 2 2 2" xfId="35270"/>
    <cellStyle name="Notas 8 3 2 2 3" xfId="27809"/>
    <cellStyle name="Notas 8 3 2 3" xfId="32882"/>
    <cellStyle name="Notas 8 3 2 4" xfId="25461"/>
    <cellStyle name="Notas 8 3 3" xfId="5755"/>
    <cellStyle name="Notas 8 3 3 2" xfId="14407"/>
    <cellStyle name="Notas 8 3 3 2 2" xfId="34709"/>
    <cellStyle name="Notas 8 3 3 2 3" xfId="27251"/>
    <cellStyle name="Notas 8 3 3 3" xfId="32317"/>
    <cellStyle name="Notas 8 3 3 4" xfId="24903"/>
    <cellStyle name="Notas 8 3 4" xfId="7410"/>
    <cellStyle name="Notas 8 3 4 2" xfId="16050"/>
    <cellStyle name="Notas 8 3 4 2 2" xfId="35389"/>
    <cellStyle name="Notas 8 3 4 2 3" xfId="27927"/>
    <cellStyle name="Notas 8 3 4 3" xfId="33003"/>
    <cellStyle name="Notas 8 3 4 4" xfId="25579"/>
    <cellStyle name="Notas 8 3 5" xfId="4690"/>
    <cellStyle name="Notas 8 3 5 2" xfId="13351"/>
    <cellStyle name="Notas 8 3 5 2 2" xfId="34307"/>
    <cellStyle name="Notas 8 3 5 2 3" xfId="26853"/>
    <cellStyle name="Notas 8 3 5 3" xfId="31918"/>
    <cellStyle name="Notas 8 3 5 4" xfId="24505"/>
    <cellStyle name="Notas 8 3 6" xfId="9987"/>
    <cellStyle name="Notas 8 3 6 2" xfId="18614"/>
    <cellStyle name="Notas 8 3 6 2 2" xfId="36036"/>
    <cellStyle name="Notas 8 3 6 2 3" xfId="28553"/>
    <cellStyle name="Notas 8 3 6 3" xfId="33643"/>
    <cellStyle name="Notas 8 3 6 4" xfId="26207"/>
    <cellStyle name="Notas 8 3 7" xfId="11696"/>
    <cellStyle name="Notas 8 3 7 2" xfId="20321"/>
    <cellStyle name="Notas 8 3 7 2 2" xfId="36327"/>
    <cellStyle name="Notas 8 3 7 2 3" xfId="28834"/>
    <cellStyle name="Notas 8 3 7 3" xfId="33932"/>
    <cellStyle name="Notas 8 3 7 4" xfId="26490"/>
    <cellStyle name="Notas 8 3 8" xfId="11508"/>
    <cellStyle name="Notas 8 3 8 2" xfId="20133"/>
    <cellStyle name="Notas 8 3 8 2 2" xfId="36252"/>
    <cellStyle name="Notas 8 3 8 2 3" xfId="28762"/>
    <cellStyle name="Notas 8 3 8 3" xfId="33860"/>
    <cellStyle name="Notas 8 3 8 4" xfId="26418"/>
    <cellStyle name="Notas 8 3 9" xfId="30765"/>
    <cellStyle name="Notas 8 4" xfId="2661"/>
    <cellStyle name="Notas 8 4 10" xfId="23366"/>
    <cellStyle name="Notas 8 4 2" xfId="7024"/>
    <cellStyle name="Notas 8 4 2 2" xfId="15664"/>
    <cellStyle name="Notas 8 4 2 2 2" xfId="35271"/>
    <cellStyle name="Notas 8 4 2 2 3" xfId="27810"/>
    <cellStyle name="Notas 8 4 2 3" xfId="32883"/>
    <cellStyle name="Notas 8 4 2 4" xfId="25462"/>
    <cellStyle name="Notas 8 4 3" xfId="5754"/>
    <cellStyle name="Notas 8 4 3 2" xfId="14406"/>
    <cellStyle name="Notas 8 4 3 2 2" xfId="34708"/>
    <cellStyle name="Notas 8 4 3 2 3" xfId="27250"/>
    <cellStyle name="Notas 8 4 3 3" xfId="32316"/>
    <cellStyle name="Notas 8 4 3 4" xfId="24902"/>
    <cellStyle name="Notas 8 4 4" xfId="4975"/>
    <cellStyle name="Notas 8 4 4 2" xfId="13634"/>
    <cellStyle name="Notas 8 4 4 2 2" xfId="34449"/>
    <cellStyle name="Notas 8 4 4 2 3" xfId="26993"/>
    <cellStyle name="Notas 8 4 4 3" xfId="32059"/>
    <cellStyle name="Notas 8 4 4 4" xfId="24645"/>
    <cellStyle name="Notas 8 4 5" xfId="9375"/>
    <cellStyle name="Notas 8 4 5 2" xfId="18003"/>
    <cellStyle name="Notas 8 4 5 2 2" xfId="35899"/>
    <cellStyle name="Notas 8 4 5 2 3" xfId="28422"/>
    <cellStyle name="Notas 8 4 5 3" xfId="33507"/>
    <cellStyle name="Notas 8 4 5 4" xfId="26075"/>
    <cellStyle name="Notas 8 4 6" xfId="7880"/>
    <cellStyle name="Notas 8 4 6 2" xfId="16518"/>
    <cellStyle name="Notas 8 4 6 2 2" xfId="35511"/>
    <cellStyle name="Notas 8 4 6 2 3" xfId="28045"/>
    <cellStyle name="Notas 8 4 6 3" xfId="33122"/>
    <cellStyle name="Notas 8 4 6 4" xfId="25697"/>
    <cellStyle name="Notas 8 4 7" xfId="8990"/>
    <cellStyle name="Notas 8 4 7 2" xfId="17618"/>
    <cellStyle name="Notas 8 4 7 2 2" xfId="35754"/>
    <cellStyle name="Notas 8 4 7 2 3" xfId="28282"/>
    <cellStyle name="Notas 8 4 7 3" xfId="33364"/>
    <cellStyle name="Notas 8 4 7 4" xfId="25935"/>
    <cellStyle name="Notas 8 4 8" xfId="12275"/>
    <cellStyle name="Notas 8 4 8 2" xfId="20899"/>
    <cellStyle name="Notas 8 4 8 2 2" xfId="36451"/>
    <cellStyle name="Notas 8 4 8 2 3" xfId="28956"/>
    <cellStyle name="Notas 8 4 8 3" xfId="34060"/>
    <cellStyle name="Notas 8 4 8 4" xfId="26613"/>
    <cellStyle name="Notas 8 4 9" xfId="30766"/>
    <cellStyle name="Notas 8 5" xfId="2662"/>
    <cellStyle name="Notas 8 5 10" xfId="23367"/>
    <cellStyle name="Notas 8 5 2" xfId="7025"/>
    <cellStyle name="Notas 8 5 2 2" xfId="15665"/>
    <cellStyle name="Notas 8 5 2 2 2" xfId="35272"/>
    <cellStyle name="Notas 8 5 2 2 3" xfId="27811"/>
    <cellStyle name="Notas 8 5 2 3" xfId="32884"/>
    <cellStyle name="Notas 8 5 2 4" xfId="25463"/>
    <cellStyle name="Notas 8 5 3" xfId="4476"/>
    <cellStyle name="Notas 8 5 3 2" xfId="13137"/>
    <cellStyle name="Notas 8 5 3 2 2" xfId="34171"/>
    <cellStyle name="Notas 8 5 3 2 3" xfId="26717"/>
    <cellStyle name="Notas 8 5 3 3" xfId="31782"/>
    <cellStyle name="Notas 8 5 3 4" xfId="24369"/>
    <cellStyle name="Notas 8 5 4" xfId="5399"/>
    <cellStyle name="Notas 8 5 4 2" xfId="14058"/>
    <cellStyle name="Notas 8 5 4 2 2" xfId="34609"/>
    <cellStyle name="Notas 8 5 4 2 3" xfId="27152"/>
    <cellStyle name="Notas 8 5 4 3" xfId="32218"/>
    <cellStyle name="Notas 8 5 4 4" xfId="24804"/>
    <cellStyle name="Notas 8 5 5" xfId="5133"/>
    <cellStyle name="Notas 8 5 5 2" xfId="13792"/>
    <cellStyle name="Notas 8 5 5 2 2" xfId="34484"/>
    <cellStyle name="Notas 8 5 5 2 3" xfId="27027"/>
    <cellStyle name="Notas 8 5 5 3" xfId="32093"/>
    <cellStyle name="Notas 8 5 5 4" xfId="24679"/>
    <cellStyle name="Notas 8 5 6" xfId="5204"/>
    <cellStyle name="Notas 8 5 6 2" xfId="13863"/>
    <cellStyle name="Notas 8 5 6 2 2" xfId="34509"/>
    <cellStyle name="Notas 8 5 6 2 3" xfId="27052"/>
    <cellStyle name="Notas 8 5 6 3" xfId="32118"/>
    <cellStyle name="Notas 8 5 6 4" xfId="24704"/>
    <cellStyle name="Notas 8 5 7" xfId="5184"/>
    <cellStyle name="Notas 8 5 7 2" xfId="13843"/>
    <cellStyle name="Notas 8 5 7 2 2" xfId="34504"/>
    <cellStyle name="Notas 8 5 7 2 3" xfId="27047"/>
    <cellStyle name="Notas 8 5 7 3" xfId="32113"/>
    <cellStyle name="Notas 8 5 7 4" xfId="24699"/>
    <cellStyle name="Notas 8 5 8" xfId="12276"/>
    <cellStyle name="Notas 8 5 8 2" xfId="20900"/>
    <cellStyle name="Notas 8 5 8 2 2" xfId="36452"/>
    <cellStyle name="Notas 8 5 8 2 3" xfId="28957"/>
    <cellStyle name="Notas 8 5 8 3" xfId="34061"/>
    <cellStyle name="Notas 8 5 8 4" xfId="26614"/>
    <cellStyle name="Notas 8 5 9" xfId="30767"/>
    <cellStyle name="Notas 8 6" xfId="2663"/>
    <cellStyle name="Notas 8 6 10" xfId="23368"/>
    <cellStyle name="Notas 8 6 2" xfId="7026"/>
    <cellStyle name="Notas 8 6 2 2" xfId="15666"/>
    <cellStyle name="Notas 8 6 2 2 2" xfId="35273"/>
    <cellStyle name="Notas 8 6 2 2 3" xfId="27812"/>
    <cellStyle name="Notas 8 6 2 3" xfId="32885"/>
    <cellStyle name="Notas 8 6 2 4" xfId="25464"/>
    <cellStyle name="Notas 8 6 3" xfId="5753"/>
    <cellStyle name="Notas 8 6 3 2" xfId="14405"/>
    <cellStyle name="Notas 8 6 3 2 2" xfId="34707"/>
    <cellStyle name="Notas 8 6 3 2 3" xfId="27249"/>
    <cellStyle name="Notas 8 6 3 3" xfId="32315"/>
    <cellStyle name="Notas 8 6 3 4" xfId="24901"/>
    <cellStyle name="Notas 8 6 4" xfId="7411"/>
    <cellStyle name="Notas 8 6 4 2" xfId="16051"/>
    <cellStyle name="Notas 8 6 4 2 2" xfId="35390"/>
    <cellStyle name="Notas 8 6 4 2 3" xfId="27928"/>
    <cellStyle name="Notas 8 6 4 3" xfId="33004"/>
    <cellStyle name="Notas 8 6 4 4" xfId="25580"/>
    <cellStyle name="Notas 8 6 5" xfId="8151"/>
    <cellStyle name="Notas 8 6 5 2" xfId="16789"/>
    <cellStyle name="Notas 8 6 5 2 2" xfId="35602"/>
    <cellStyle name="Notas 8 6 5 2 3" xfId="28135"/>
    <cellStyle name="Notas 8 6 5 3" xfId="33213"/>
    <cellStyle name="Notas 8 6 5 4" xfId="25787"/>
    <cellStyle name="Notas 8 6 6" xfId="9988"/>
    <cellStyle name="Notas 8 6 6 2" xfId="18615"/>
    <cellStyle name="Notas 8 6 6 2 2" xfId="36037"/>
    <cellStyle name="Notas 8 6 6 2 3" xfId="28554"/>
    <cellStyle name="Notas 8 6 6 3" xfId="33644"/>
    <cellStyle name="Notas 8 6 6 4" xfId="26208"/>
    <cellStyle name="Notas 8 6 7" xfId="10298"/>
    <cellStyle name="Notas 8 6 7 2" xfId="18925"/>
    <cellStyle name="Notas 8 6 7 2 2" xfId="36080"/>
    <cellStyle name="Notas 8 6 7 2 3" xfId="28596"/>
    <cellStyle name="Notas 8 6 7 3" xfId="33687"/>
    <cellStyle name="Notas 8 6 7 4" xfId="26250"/>
    <cellStyle name="Notas 8 6 8" xfId="7906"/>
    <cellStyle name="Notas 8 6 8 2" xfId="16544"/>
    <cellStyle name="Notas 8 6 8 2 2" xfId="35517"/>
    <cellStyle name="Notas 8 6 8 2 3" xfId="28051"/>
    <cellStyle name="Notas 8 6 8 3" xfId="33128"/>
    <cellStyle name="Notas 8 6 8 4" xfId="25703"/>
    <cellStyle name="Notas 8 6 9" xfId="30768"/>
    <cellStyle name="Notas 8 7" xfId="2664"/>
    <cellStyle name="Notas 8 7 10" xfId="23369"/>
    <cellStyle name="Notas 8 7 2" xfId="7027"/>
    <cellStyle name="Notas 8 7 2 2" xfId="15667"/>
    <cellStyle name="Notas 8 7 2 2 2" xfId="35274"/>
    <cellStyle name="Notas 8 7 2 2 3" xfId="27813"/>
    <cellStyle name="Notas 8 7 2 3" xfId="32886"/>
    <cellStyle name="Notas 8 7 2 4" xfId="25465"/>
    <cellStyle name="Notas 8 7 3" xfId="5752"/>
    <cellStyle name="Notas 8 7 3 2" xfId="14404"/>
    <cellStyle name="Notas 8 7 3 2 2" xfId="34706"/>
    <cellStyle name="Notas 8 7 3 2 3" xfId="27248"/>
    <cellStyle name="Notas 8 7 3 3" xfId="32314"/>
    <cellStyle name="Notas 8 7 3 4" xfId="24900"/>
    <cellStyle name="Notas 8 7 4" xfId="7412"/>
    <cellStyle name="Notas 8 7 4 2" xfId="16052"/>
    <cellStyle name="Notas 8 7 4 2 2" xfId="35391"/>
    <cellStyle name="Notas 8 7 4 2 3" xfId="27929"/>
    <cellStyle name="Notas 8 7 4 3" xfId="33005"/>
    <cellStyle name="Notas 8 7 4 4" xfId="25581"/>
    <cellStyle name="Notas 8 7 5" xfId="6256"/>
    <cellStyle name="Notas 8 7 5 2" xfId="14908"/>
    <cellStyle name="Notas 8 7 5 2 2" xfId="34911"/>
    <cellStyle name="Notas 8 7 5 2 3" xfId="27451"/>
    <cellStyle name="Notas 8 7 5 3" xfId="32519"/>
    <cellStyle name="Notas 8 7 5 4" xfId="25103"/>
    <cellStyle name="Notas 8 7 6" xfId="9989"/>
    <cellStyle name="Notas 8 7 6 2" xfId="18616"/>
    <cellStyle name="Notas 8 7 6 2 2" xfId="36038"/>
    <cellStyle name="Notas 8 7 6 2 3" xfId="28555"/>
    <cellStyle name="Notas 8 7 6 3" xfId="33645"/>
    <cellStyle name="Notas 8 7 6 4" xfId="26209"/>
    <cellStyle name="Notas 8 7 7" xfId="10470"/>
    <cellStyle name="Notas 8 7 7 2" xfId="19097"/>
    <cellStyle name="Notas 8 7 7 2 2" xfId="36118"/>
    <cellStyle name="Notas 8 7 7 2 3" xfId="28634"/>
    <cellStyle name="Notas 8 7 7 3" xfId="33725"/>
    <cellStyle name="Notas 8 7 7 4" xfId="26288"/>
    <cellStyle name="Notas 8 7 8" xfId="11584"/>
    <cellStyle name="Notas 8 7 8 2" xfId="20209"/>
    <cellStyle name="Notas 8 7 8 2 2" xfId="36270"/>
    <cellStyle name="Notas 8 7 8 2 3" xfId="28778"/>
    <cellStyle name="Notas 8 7 8 3" xfId="33876"/>
    <cellStyle name="Notas 8 7 8 4" xfId="26434"/>
    <cellStyle name="Notas 8 7 9" xfId="30769"/>
    <cellStyle name="Notas 8 8" xfId="7016"/>
    <cellStyle name="Notas 8 8 2" xfId="15656"/>
    <cellStyle name="Notas 8 8 2 2" xfId="35263"/>
    <cellStyle name="Notas 8 8 2 3" xfId="27802"/>
    <cellStyle name="Notas 8 8 3" xfId="32875"/>
    <cellStyle name="Notas 8 8 4" xfId="25454"/>
    <cellStyle name="Notas 8 9" xfId="4479"/>
    <cellStyle name="Notas 8 9 2" xfId="13140"/>
    <cellStyle name="Notas 8 9 2 2" xfId="34174"/>
    <cellStyle name="Notas 8 9 2 3" xfId="26720"/>
    <cellStyle name="Notas 8 9 3" xfId="31785"/>
    <cellStyle name="Notas 8 9 4" xfId="24372"/>
    <cellStyle name="Notas 9" xfId="2665"/>
    <cellStyle name="Notas 9 10" xfId="4475"/>
    <cellStyle name="Notas 9 10 2" xfId="13136"/>
    <cellStyle name="Notas 9 10 2 2" xfId="34170"/>
    <cellStyle name="Notas 9 10 2 3" xfId="26716"/>
    <cellStyle name="Notas 9 10 3" xfId="31781"/>
    <cellStyle name="Notas 9 10 4" xfId="24368"/>
    <cellStyle name="Notas 9 11" xfId="5400"/>
    <cellStyle name="Notas 9 11 2" xfId="14059"/>
    <cellStyle name="Notas 9 11 2 2" xfId="34610"/>
    <cellStyle name="Notas 9 11 2 3" xfId="27153"/>
    <cellStyle name="Notas 9 11 3" xfId="32219"/>
    <cellStyle name="Notas 9 11 4" xfId="24805"/>
    <cellStyle name="Notas 9 12" xfId="9376"/>
    <cellStyle name="Notas 9 12 2" xfId="18004"/>
    <cellStyle name="Notas 9 12 2 2" xfId="35900"/>
    <cellStyle name="Notas 9 12 2 3" xfId="28423"/>
    <cellStyle name="Notas 9 12 3" xfId="33508"/>
    <cellStyle name="Notas 9 12 4" xfId="26076"/>
    <cellStyle name="Notas 9 13" xfId="5205"/>
    <cellStyle name="Notas 9 13 2" xfId="13864"/>
    <cellStyle name="Notas 9 13 2 2" xfId="34510"/>
    <cellStyle name="Notas 9 13 2 3" xfId="27053"/>
    <cellStyle name="Notas 9 13 3" xfId="32119"/>
    <cellStyle name="Notas 9 13 4" xfId="24705"/>
    <cellStyle name="Notas 9 14" xfId="8963"/>
    <cellStyle name="Notas 9 14 2" xfId="17591"/>
    <cellStyle name="Notas 9 14 2 2" xfId="35745"/>
    <cellStyle name="Notas 9 14 2 3" xfId="28273"/>
    <cellStyle name="Notas 9 14 3" xfId="33355"/>
    <cellStyle name="Notas 9 14 4" xfId="25926"/>
    <cellStyle name="Notas 9 15" xfId="12277"/>
    <cellStyle name="Notas 9 15 2" xfId="20901"/>
    <cellStyle name="Notas 9 15 2 2" xfId="36453"/>
    <cellStyle name="Notas 9 15 2 3" xfId="28958"/>
    <cellStyle name="Notas 9 15 3" xfId="34062"/>
    <cellStyle name="Notas 9 15 4" xfId="26615"/>
    <cellStyle name="Notas 9 16" xfId="30770"/>
    <cellStyle name="Notas 9 17" xfId="23370"/>
    <cellStyle name="Notas 9 2" xfId="2666"/>
    <cellStyle name="Notas 9 2 10" xfId="23371"/>
    <cellStyle name="Notas 9 2 2" xfId="7029"/>
    <cellStyle name="Notas 9 2 2 2" xfId="15669"/>
    <cellStyle name="Notas 9 2 2 2 2" xfId="35276"/>
    <cellStyle name="Notas 9 2 2 2 3" xfId="27815"/>
    <cellStyle name="Notas 9 2 2 3" xfId="32888"/>
    <cellStyle name="Notas 9 2 2 4" xfId="25467"/>
    <cellStyle name="Notas 9 2 3" xfId="5751"/>
    <cellStyle name="Notas 9 2 3 2" xfId="14403"/>
    <cellStyle name="Notas 9 2 3 2 2" xfId="34705"/>
    <cellStyle name="Notas 9 2 3 2 3" xfId="27247"/>
    <cellStyle name="Notas 9 2 3 3" xfId="32313"/>
    <cellStyle name="Notas 9 2 3 4" xfId="24899"/>
    <cellStyle name="Notas 9 2 4" xfId="5401"/>
    <cellStyle name="Notas 9 2 4 2" xfId="14060"/>
    <cellStyle name="Notas 9 2 4 2 2" xfId="34611"/>
    <cellStyle name="Notas 9 2 4 2 3" xfId="27154"/>
    <cellStyle name="Notas 9 2 4 3" xfId="32220"/>
    <cellStyle name="Notas 9 2 4 4" xfId="24806"/>
    <cellStyle name="Notas 9 2 5" xfId="6255"/>
    <cellStyle name="Notas 9 2 5 2" xfId="14907"/>
    <cellStyle name="Notas 9 2 5 2 2" xfId="34910"/>
    <cellStyle name="Notas 9 2 5 2 3" xfId="27450"/>
    <cellStyle name="Notas 9 2 5 3" xfId="32518"/>
    <cellStyle name="Notas 9 2 5 4" xfId="25102"/>
    <cellStyle name="Notas 9 2 6" xfId="5206"/>
    <cellStyle name="Notas 9 2 6 2" xfId="13865"/>
    <cellStyle name="Notas 9 2 6 2 2" xfId="34511"/>
    <cellStyle name="Notas 9 2 6 2 3" xfId="27054"/>
    <cellStyle name="Notas 9 2 6 3" xfId="32120"/>
    <cellStyle name="Notas 9 2 6 4" xfId="24706"/>
    <cellStyle name="Notas 9 2 7" xfId="11697"/>
    <cellStyle name="Notas 9 2 7 2" xfId="20322"/>
    <cellStyle name="Notas 9 2 7 2 2" xfId="36328"/>
    <cellStyle name="Notas 9 2 7 2 3" xfId="28835"/>
    <cellStyle name="Notas 9 2 7 3" xfId="33933"/>
    <cellStyle name="Notas 9 2 7 4" xfId="26491"/>
    <cellStyle name="Notas 9 2 8" xfId="9053"/>
    <cellStyle name="Notas 9 2 8 2" xfId="17681"/>
    <cellStyle name="Notas 9 2 8 2 2" xfId="35767"/>
    <cellStyle name="Notas 9 2 8 2 3" xfId="28295"/>
    <cellStyle name="Notas 9 2 8 3" xfId="33377"/>
    <cellStyle name="Notas 9 2 8 4" xfId="25948"/>
    <cellStyle name="Notas 9 2 9" xfId="30771"/>
    <cellStyle name="Notas 9 3" xfId="2667"/>
    <cellStyle name="Notas 9 3 10" xfId="23372"/>
    <cellStyle name="Notas 9 3 2" xfId="7030"/>
    <cellStyle name="Notas 9 3 2 2" xfId="15670"/>
    <cellStyle name="Notas 9 3 2 2 2" xfId="35277"/>
    <cellStyle name="Notas 9 3 2 2 3" xfId="27816"/>
    <cellStyle name="Notas 9 3 2 3" xfId="32889"/>
    <cellStyle name="Notas 9 3 2 4" xfId="25468"/>
    <cellStyle name="Notas 9 3 3" xfId="5750"/>
    <cellStyle name="Notas 9 3 3 2" xfId="14402"/>
    <cellStyle name="Notas 9 3 3 2 2" xfId="34704"/>
    <cellStyle name="Notas 9 3 3 2 3" xfId="27246"/>
    <cellStyle name="Notas 9 3 3 3" xfId="32312"/>
    <cellStyle name="Notas 9 3 3 4" xfId="24898"/>
    <cellStyle name="Notas 9 3 4" xfId="5402"/>
    <cellStyle name="Notas 9 3 4 2" xfId="14061"/>
    <cellStyle name="Notas 9 3 4 2 2" xfId="34612"/>
    <cellStyle name="Notas 9 3 4 2 3" xfId="27155"/>
    <cellStyle name="Notas 9 3 4 3" xfId="32221"/>
    <cellStyle name="Notas 9 3 4 4" xfId="24807"/>
    <cellStyle name="Notas 9 3 5" xfId="8150"/>
    <cellStyle name="Notas 9 3 5 2" xfId="16788"/>
    <cellStyle name="Notas 9 3 5 2 2" xfId="35601"/>
    <cellStyle name="Notas 9 3 5 2 3" xfId="28134"/>
    <cellStyle name="Notas 9 3 5 3" xfId="33212"/>
    <cellStyle name="Notas 9 3 5 4" xfId="25786"/>
    <cellStyle name="Notas 9 3 6" xfId="5207"/>
    <cellStyle name="Notas 9 3 6 2" xfId="13866"/>
    <cellStyle name="Notas 9 3 6 2 2" xfId="34512"/>
    <cellStyle name="Notas 9 3 6 2 3" xfId="27055"/>
    <cellStyle name="Notas 9 3 6 3" xfId="32121"/>
    <cellStyle name="Notas 9 3 6 4" xfId="24707"/>
    <cellStyle name="Notas 9 3 7" xfId="10865"/>
    <cellStyle name="Notas 9 3 7 2" xfId="19491"/>
    <cellStyle name="Notas 9 3 7 2 2" xfId="36216"/>
    <cellStyle name="Notas 9 3 7 2 3" xfId="28730"/>
    <cellStyle name="Notas 9 3 7 3" xfId="33822"/>
    <cellStyle name="Notas 9 3 7 4" xfId="26385"/>
    <cellStyle name="Notas 9 3 8" xfId="9054"/>
    <cellStyle name="Notas 9 3 8 2" xfId="17682"/>
    <cellStyle name="Notas 9 3 8 2 2" xfId="35768"/>
    <cellStyle name="Notas 9 3 8 2 3" xfId="28296"/>
    <cellStyle name="Notas 9 3 8 3" xfId="33378"/>
    <cellStyle name="Notas 9 3 8 4" xfId="25949"/>
    <cellStyle name="Notas 9 3 9" xfId="30772"/>
    <cellStyle name="Notas 9 4" xfId="2668"/>
    <cellStyle name="Notas 9 4 10" xfId="23373"/>
    <cellStyle name="Notas 9 4 2" xfId="7031"/>
    <cellStyle name="Notas 9 4 2 2" xfId="15671"/>
    <cellStyle name="Notas 9 4 2 2 2" xfId="35278"/>
    <cellStyle name="Notas 9 4 2 2 3" xfId="27817"/>
    <cellStyle name="Notas 9 4 2 3" xfId="32890"/>
    <cellStyle name="Notas 9 4 2 4" xfId="25469"/>
    <cellStyle name="Notas 9 4 3" xfId="4474"/>
    <cellStyle name="Notas 9 4 3 2" xfId="13135"/>
    <cellStyle name="Notas 9 4 3 2 2" xfId="34169"/>
    <cellStyle name="Notas 9 4 3 2 3" xfId="26715"/>
    <cellStyle name="Notas 9 4 3 3" xfId="31780"/>
    <cellStyle name="Notas 9 4 3 4" xfId="24367"/>
    <cellStyle name="Notas 9 4 4" xfId="5403"/>
    <cellStyle name="Notas 9 4 4 2" xfId="14062"/>
    <cellStyle name="Notas 9 4 4 2 2" xfId="34613"/>
    <cellStyle name="Notas 9 4 4 2 3" xfId="27156"/>
    <cellStyle name="Notas 9 4 4 3" xfId="32222"/>
    <cellStyle name="Notas 9 4 4 4" xfId="24808"/>
    <cellStyle name="Notas 9 4 5" xfId="9377"/>
    <cellStyle name="Notas 9 4 5 2" xfId="18005"/>
    <cellStyle name="Notas 9 4 5 2 2" xfId="35901"/>
    <cellStyle name="Notas 9 4 5 2 3" xfId="28424"/>
    <cellStyle name="Notas 9 4 5 3" xfId="33509"/>
    <cellStyle name="Notas 9 4 5 4" xfId="26077"/>
    <cellStyle name="Notas 9 4 6" xfId="5208"/>
    <cellStyle name="Notas 9 4 6 2" xfId="13867"/>
    <cellStyle name="Notas 9 4 6 2 2" xfId="34513"/>
    <cellStyle name="Notas 9 4 6 2 3" xfId="27056"/>
    <cellStyle name="Notas 9 4 6 3" xfId="32122"/>
    <cellStyle name="Notas 9 4 6 4" xfId="24708"/>
    <cellStyle name="Notas 9 4 7" xfId="4825"/>
    <cellStyle name="Notas 9 4 7 2" xfId="13486"/>
    <cellStyle name="Notas 9 4 7 2 2" xfId="34382"/>
    <cellStyle name="Notas 9 4 7 2 3" xfId="26926"/>
    <cellStyle name="Notas 9 4 7 3" xfId="31992"/>
    <cellStyle name="Notas 9 4 7 4" xfId="24578"/>
    <cellStyle name="Notas 9 4 8" xfId="9055"/>
    <cellStyle name="Notas 9 4 8 2" xfId="17683"/>
    <cellStyle name="Notas 9 4 8 2 2" xfId="35769"/>
    <cellStyle name="Notas 9 4 8 2 3" xfId="28297"/>
    <cellStyle name="Notas 9 4 8 3" xfId="33379"/>
    <cellStyle name="Notas 9 4 8 4" xfId="25950"/>
    <cellStyle name="Notas 9 4 9" xfId="30773"/>
    <cellStyle name="Notas 9 5" xfId="2669"/>
    <cellStyle name="Notas 9 5 10" xfId="23374"/>
    <cellStyle name="Notas 9 5 2" xfId="7032"/>
    <cellStyle name="Notas 9 5 2 2" xfId="15672"/>
    <cellStyle name="Notas 9 5 2 2 2" xfId="35279"/>
    <cellStyle name="Notas 9 5 2 2 3" xfId="27818"/>
    <cellStyle name="Notas 9 5 2 3" xfId="32891"/>
    <cellStyle name="Notas 9 5 2 4" xfId="25470"/>
    <cellStyle name="Notas 9 5 3" xfId="5749"/>
    <cellStyle name="Notas 9 5 3 2" xfId="14401"/>
    <cellStyle name="Notas 9 5 3 2 2" xfId="34703"/>
    <cellStyle name="Notas 9 5 3 2 3" xfId="27245"/>
    <cellStyle name="Notas 9 5 3 3" xfId="32311"/>
    <cellStyle name="Notas 9 5 3 4" xfId="24897"/>
    <cellStyle name="Notas 9 5 4" xfId="5404"/>
    <cellStyle name="Notas 9 5 4 2" xfId="14063"/>
    <cellStyle name="Notas 9 5 4 2 2" xfId="34614"/>
    <cellStyle name="Notas 9 5 4 2 3" xfId="27157"/>
    <cellStyle name="Notas 9 5 4 3" xfId="32223"/>
    <cellStyle name="Notas 9 5 4 4" xfId="24809"/>
    <cellStyle name="Notas 9 5 5" xfId="5302"/>
    <cellStyle name="Notas 9 5 5 2" xfId="13961"/>
    <cellStyle name="Notas 9 5 5 2 2" xfId="34545"/>
    <cellStyle name="Notas 9 5 5 2 3" xfId="27088"/>
    <cellStyle name="Notas 9 5 5 3" xfId="32154"/>
    <cellStyle name="Notas 9 5 5 4" xfId="24740"/>
    <cellStyle name="Notas 9 5 6" xfId="5209"/>
    <cellStyle name="Notas 9 5 6 2" xfId="13868"/>
    <cellStyle name="Notas 9 5 6 2 2" xfId="34514"/>
    <cellStyle name="Notas 9 5 6 2 3" xfId="27057"/>
    <cellStyle name="Notas 9 5 6 3" xfId="32123"/>
    <cellStyle name="Notas 9 5 6 4" xfId="24709"/>
    <cellStyle name="Notas 9 5 7" xfId="11698"/>
    <cellStyle name="Notas 9 5 7 2" xfId="20323"/>
    <cellStyle name="Notas 9 5 7 2 2" xfId="36329"/>
    <cellStyle name="Notas 9 5 7 2 3" xfId="28836"/>
    <cellStyle name="Notas 9 5 7 3" xfId="33934"/>
    <cellStyle name="Notas 9 5 7 4" xfId="26492"/>
    <cellStyle name="Notas 9 5 8" xfId="10269"/>
    <cellStyle name="Notas 9 5 8 2" xfId="18896"/>
    <cellStyle name="Notas 9 5 8 2 2" xfId="36068"/>
    <cellStyle name="Notas 9 5 8 2 3" xfId="28584"/>
    <cellStyle name="Notas 9 5 8 3" xfId="33675"/>
    <cellStyle name="Notas 9 5 8 4" xfId="26238"/>
    <cellStyle name="Notas 9 5 9" xfId="30774"/>
    <cellStyle name="Notas 9 6" xfId="2670"/>
    <cellStyle name="Notas 9 6 10" xfId="23375"/>
    <cellStyle name="Notas 9 6 2" xfId="7033"/>
    <cellStyle name="Notas 9 6 2 2" xfId="15673"/>
    <cellStyle name="Notas 9 6 2 2 2" xfId="35280"/>
    <cellStyle name="Notas 9 6 2 2 3" xfId="27819"/>
    <cellStyle name="Notas 9 6 2 3" xfId="32892"/>
    <cellStyle name="Notas 9 6 2 4" xfId="25471"/>
    <cellStyle name="Notas 9 6 3" xfId="5748"/>
    <cellStyle name="Notas 9 6 3 2" xfId="14400"/>
    <cellStyle name="Notas 9 6 3 2 2" xfId="34702"/>
    <cellStyle name="Notas 9 6 3 2 3" xfId="27244"/>
    <cellStyle name="Notas 9 6 3 3" xfId="32310"/>
    <cellStyle name="Notas 9 6 3 4" xfId="24896"/>
    <cellStyle name="Notas 9 6 4" xfId="5405"/>
    <cellStyle name="Notas 9 6 4 2" xfId="14064"/>
    <cellStyle name="Notas 9 6 4 2 2" xfId="34615"/>
    <cellStyle name="Notas 9 6 4 2 3" xfId="27158"/>
    <cellStyle name="Notas 9 6 4 3" xfId="32224"/>
    <cellStyle name="Notas 9 6 4 4" xfId="24810"/>
    <cellStyle name="Notas 9 6 5" xfId="4689"/>
    <cellStyle name="Notas 9 6 5 2" xfId="13350"/>
    <cellStyle name="Notas 9 6 5 2 2" xfId="34306"/>
    <cellStyle name="Notas 9 6 5 2 3" xfId="26852"/>
    <cellStyle name="Notas 9 6 5 3" xfId="31917"/>
    <cellStyle name="Notas 9 6 5 4" xfId="24504"/>
    <cellStyle name="Notas 9 6 6" xfId="5210"/>
    <cellStyle name="Notas 9 6 6 2" xfId="13869"/>
    <cellStyle name="Notas 9 6 6 2 2" xfId="34515"/>
    <cellStyle name="Notas 9 6 6 2 3" xfId="27058"/>
    <cellStyle name="Notas 9 6 6 3" xfId="32124"/>
    <cellStyle name="Notas 9 6 6 4" xfId="24710"/>
    <cellStyle name="Notas 9 6 7" xfId="10471"/>
    <cellStyle name="Notas 9 6 7 2" xfId="19098"/>
    <cellStyle name="Notas 9 6 7 2 2" xfId="36119"/>
    <cellStyle name="Notas 9 6 7 2 3" xfId="28635"/>
    <cellStyle name="Notas 9 6 7 3" xfId="33726"/>
    <cellStyle name="Notas 9 6 7 4" xfId="26289"/>
    <cellStyle name="Notas 9 6 8" xfId="10270"/>
    <cellStyle name="Notas 9 6 8 2" xfId="18897"/>
    <cellStyle name="Notas 9 6 8 2 2" xfId="36069"/>
    <cellStyle name="Notas 9 6 8 2 3" xfId="28585"/>
    <cellStyle name="Notas 9 6 8 3" xfId="33676"/>
    <cellStyle name="Notas 9 6 8 4" xfId="26239"/>
    <cellStyle name="Notas 9 6 9" xfId="30775"/>
    <cellStyle name="Notas 9 7" xfId="2671"/>
    <cellStyle name="Notas 9 7 10" xfId="23376"/>
    <cellStyle name="Notas 9 7 2" xfId="7034"/>
    <cellStyle name="Notas 9 7 2 2" xfId="15674"/>
    <cellStyle name="Notas 9 7 2 2 2" xfId="35281"/>
    <cellStyle name="Notas 9 7 2 2 3" xfId="27820"/>
    <cellStyle name="Notas 9 7 2 3" xfId="32893"/>
    <cellStyle name="Notas 9 7 2 4" xfId="25472"/>
    <cellStyle name="Notas 9 7 3" xfId="4473"/>
    <cellStyle name="Notas 9 7 3 2" xfId="13134"/>
    <cellStyle name="Notas 9 7 3 2 2" xfId="34168"/>
    <cellStyle name="Notas 9 7 3 2 3" xfId="26714"/>
    <cellStyle name="Notas 9 7 3 3" xfId="31779"/>
    <cellStyle name="Notas 9 7 3 4" xfId="24366"/>
    <cellStyle name="Notas 9 7 4" xfId="5406"/>
    <cellStyle name="Notas 9 7 4 2" xfId="14065"/>
    <cellStyle name="Notas 9 7 4 2 2" xfId="34616"/>
    <cellStyle name="Notas 9 7 4 2 3" xfId="27159"/>
    <cellStyle name="Notas 9 7 4 3" xfId="32225"/>
    <cellStyle name="Notas 9 7 4 4" xfId="24811"/>
    <cellStyle name="Notas 9 7 5" xfId="7802"/>
    <cellStyle name="Notas 9 7 5 2" xfId="16440"/>
    <cellStyle name="Notas 9 7 5 2 2" xfId="35470"/>
    <cellStyle name="Notas 9 7 5 2 3" xfId="28005"/>
    <cellStyle name="Notas 9 7 5 3" xfId="33082"/>
    <cellStyle name="Notas 9 7 5 4" xfId="25657"/>
    <cellStyle name="Notas 9 7 6" xfId="5211"/>
    <cellStyle name="Notas 9 7 6 2" xfId="13870"/>
    <cellStyle name="Notas 9 7 6 2 2" xfId="34516"/>
    <cellStyle name="Notas 9 7 6 2 3" xfId="27059"/>
    <cellStyle name="Notas 9 7 6 3" xfId="32125"/>
    <cellStyle name="Notas 9 7 6 4" xfId="24711"/>
    <cellStyle name="Notas 9 7 7" xfId="10864"/>
    <cellStyle name="Notas 9 7 7 2" xfId="19490"/>
    <cellStyle name="Notas 9 7 7 2 2" xfId="36215"/>
    <cellStyle name="Notas 9 7 7 2 3" xfId="28729"/>
    <cellStyle name="Notas 9 7 7 3" xfId="33821"/>
    <cellStyle name="Notas 9 7 7 4" xfId="26384"/>
    <cellStyle name="Notas 9 7 8" xfId="10271"/>
    <cellStyle name="Notas 9 7 8 2" xfId="18898"/>
    <cellStyle name="Notas 9 7 8 2 2" xfId="36070"/>
    <cellStyle name="Notas 9 7 8 2 3" xfId="28586"/>
    <cellStyle name="Notas 9 7 8 3" xfId="33677"/>
    <cellStyle name="Notas 9 7 8 4" xfId="26240"/>
    <cellStyle name="Notas 9 7 9" xfId="30776"/>
    <cellStyle name="Notas 9 8" xfId="2672"/>
    <cellStyle name="Notas 9 8 10" xfId="23377"/>
    <cellStyle name="Notas 9 8 2" xfId="7035"/>
    <cellStyle name="Notas 9 8 2 2" xfId="15675"/>
    <cellStyle name="Notas 9 8 2 2 2" xfId="35282"/>
    <cellStyle name="Notas 9 8 2 2 3" xfId="27821"/>
    <cellStyle name="Notas 9 8 2 3" xfId="32894"/>
    <cellStyle name="Notas 9 8 2 4" xfId="25473"/>
    <cellStyle name="Notas 9 8 3" xfId="5747"/>
    <cellStyle name="Notas 9 8 3 2" xfId="14399"/>
    <cellStyle name="Notas 9 8 3 2 2" xfId="34701"/>
    <cellStyle name="Notas 9 8 3 2 3" xfId="27243"/>
    <cellStyle name="Notas 9 8 3 3" xfId="32309"/>
    <cellStyle name="Notas 9 8 3 4" xfId="24895"/>
    <cellStyle name="Notas 9 8 4" xfId="4976"/>
    <cellStyle name="Notas 9 8 4 2" xfId="13635"/>
    <cellStyle name="Notas 9 8 4 2 2" xfId="34450"/>
    <cellStyle name="Notas 9 8 4 2 3" xfId="26994"/>
    <cellStyle name="Notas 9 8 4 3" xfId="32060"/>
    <cellStyle name="Notas 9 8 4 4" xfId="24646"/>
    <cellStyle name="Notas 9 8 5" xfId="8149"/>
    <cellStyle name="Notas 9 8 5 2" xfId="16787"/>
    <cellStyle name="Notas 9 8 5 2 2" xfId="35600"/>
    <cellStyle name="Notas 9 8 5 2 3" xfId="28133"/>
    <cellStyle name="Notas 9 8 5 3" xfId="33211"/>
    <cellStyle name="Notas 9 8 5 4" xfId="25785"/>
    <cellStyle name="Notas 9 8 6" xfId="9146"/>
    <cellStyle name="Notas 9 8 6 2" xfId="17774"/>
    <cellStyle name="Notas 9 8 6 2 2" xfId="35782"/>
    <cellStyle name="Notas 9 8 6 2 3" xfId="28308"/>
    <cellStyle name="Notas 9 8 6 3" xfId="33392"/>
    <cellStyle name="Notas 9 8 6 4" xfId="25961"/>
    <cellStyle name="Notas 9 8 7" xfId="8857"/>
    <cellStyle name="Notas 9 8 7 2" xfId="17485"/>
    <cellStyle name="Notas 9 8 7 2 2" xfId="35735"/>
    <cellStyle name="Notas 9 8 7 2 3" xfId="28264"/>
    <cellStyle name="Notas 9 8 7 3" xfId="33346"/>
    <cellStyle name="Notas 9 8 7 4" xfId="25917"/>
    <cellStyle name="Notas 9 8 8" xfId="10272"/>
    <cellStyle name="Notas 9 8 8 2" xfId="18899"/>
    <cellStyle name="Notas 9 8 8 2 2" xfId="36071"/>
    <cellStyle name="Notas 9 8 8 2 3" xfId="28587"/>
    <cellStyle name="Notas 9 8 8 3" xfId="33678"/>
    <cellStyle name="Notas 9 8 8 4" xfId="26241"/>
    <cellStyle name="Notas 9 8 9" xfId="30777"/>
    <cellStyle name="Notas 9 9" xfId="7028"/>
    <cellStyle name="Notas 9 9 2" xfId="15668"/>
    <cellStyle name="Notas 9 9 2 2" xfId="35275"/>
    <cellStyle name="Notas 9 9 2 3" xfId="27814"/>
    <cellStyle name="Notas 9 9 3" xfId="32887"/>
    <cellStyle name="Notas 9 9 4" xfId="25466"/>
    <cellStyle name="Note 2" xfId="588"/>
    <cellStyle name="Note 2 10" xfId="2673"/>
    <cellStyle name="Note 2 10 2" xfId="7036"/>
    <cellStyle name="Note 2 10 2 2" xfId="15676"/>
    <cellStyle name="Note 2 10 3" xfId="5746"/>
    <cellStyle name="Note 2 10 3 2" xfId="14398"/>
    <cellStyle name="Note 2 10 4" xfId="5407"/>
    <cellStyle name="Note 2 10 4 2" xfId="14066"/>
    <cellStyle name="Note 2 10 4 2 2" xfId="34617"/>
    <cellStyle name="Note 2 10 4 2 3" xfId="27160"/>
    <cellStyle name="Note 2 10 4 3" xfId="32226"/>
    <cellStyle name="Note 2 10 4 4" xfId="24812"/>
    <cellStyle name="Note 2 10 5" xfId="6254"/>
    <cellStyle name="Note 2 10 5 2" xfId="14906"/>
    <cellStyle name="Note 2 10 6" xfId="5212"/>
    <cellStyle name="Note 2 10 6 2" xfId="13871"/>
    <cellStyle name="Note 2 10 7" xfId="8989"/>
    <cellStyle name="Note 2 10 7 2" xfId="17617"/>
    <cellStyle name="Note 2 10 8" xfId="12278"/>
    <cellStyle name="Note 2 10 8 2" xfId="20902"/>
    <cellStyle name="Note 2 11" xfId="2674"/>
    <cellStyle name="Note 2 11 2" xfId="7037"/>
    <cellStyle name="Note 2 11 2 2" xfId="15677"/>
    <cellStyle name="Note 2 11 3" xfId="4472"/>
    <cellStyle name="Note 2 11 3 2" xfId="13133"/>
    <cellStyle name="Note 2 11 4" xfId="5408"/>
    <cellStyle name="Note 2 11 4 2" xfId="14067"/>
    <cellStyle name="Note 2 11 4 2 2" xfId="34618"/>
    <cellStyle name="Note 2 11 4 2 3" xfId="27161"/>
    <cellStyle name="Note 2 11 4 3" xfId="32227"/>
    <cellStyle name="Note 2 11 4 4" xfId="24813"/>
    <cellStyle name="Note 2 11 5" xfId="9378"/>
    <cellStyle name="Note 2 11 5 2" xfId="18006"/>
    <cellStyle name="Note 2 11 6" xfId="5213"/>
    <cellStyle name="Note 2 11 6 2" xfId="13872"/>
    <cellStyle name="Note 2 11 7" xfId="10472"/>
    <cellStyle name="Note 2 11 7 2" xfId="19099"/>
    <cellStyle name="Note 2 11 8" xfId="10273"/>
    <cellStyle name="Note 2 11 8 2" xfId="18900"/>
    <cellStyle name="Note 2 12" xfId="2675"/>
    <cellStyle name="Note 2 12 2" xfId="7038"/>
    <cellStyle name="Note 2 12 2 2" xfId="15678"/>
    <cellStyle name="Note 2 12 3" xfId="5745"/>
    <cellStyle name="Note 2 12 3 2" xfId="14397"/>
    <cellStyle name="Note 2 12 4" xfId="7413"/>
    <cellStyle name="Note 2 12 4 2" xfId="16053"/>
    <cellStyle name="Note 2 12 4 2 2" xfId="35392"/>
    <cellStyle name="Note 2 12 4 2 3" xfId="27930"/>
    <cellStyle name="Note 2 12 4 3" xfId="33006"/>
    <cellStyle name="Note 2 12 4 4" xfId="25582"/>
    <cellStyle name="Note 2 12 5" xfId="6253"/>
    <cellStyle name="Note 2 12 5 2" xfId="14905"/>
    <cellStyle name="Note 2 12 6" xfId="9990"/>
    <cellStyle name="Note 2 12 6 2" xfId="18617"/>
    <cellStyle name="Note 2 12 7" xfId="11699"/>
    <cellStyle name="Note 2 12 7 2" xfId="20324"/>
    <cellStyle name="Note 2 12 8" xfId="10274"/>
    <cellStyle name="Note 2 12 8 2" xfId="18901"/>
    <cellStyle name="Note 2 13" xfId="2676"/>
    <cellStyle name="Note 2 13 2" xfId="7039"/>
    <cellStyle name="Note 2 13 2 2" xfId="15679"/>
    <cellStyle name="Note 2 13 3" xfId="5744"/>
    <cellStyle name="Note 2 13 3 2" xfId="14396"/>
    <cellStyle name="Note 2 13 4" xfId="5409"/>
    <cellStyle name="Note 2 13 4 2" xfId="14068"/>
    <cellStyle name="Note 2 13 4 2 2" xfId="34619"/>
    <cellStyle name="Note 2 13 4 2 3" xfId="27162"/>
    <cellStyle name="Note 2 13 4 3" xfId="32228"/>
    <cellStyle name="Note 2 13 4 4" xfId="24814"/>
    <cellStyle name="Note 2 13 5" xfId="8148"/>
    <cellStyle name="Note 2 13 5 2" xfId="16786"/>
    <cellStyle name="Note 2 13 6" xfId="5214"/>
    <cellStyle name="Note 2 13 6 2" xfId="13873"/>
    <cellStyle name="Note 2 13 7" xfId="10217"/>
    <cellStyle name="Note 2 13 7 2" xfId="18844"/>
    <cellStyle name="Note 2 13 8" xfId="9049"/>
    <cellStyle name="Note 2 13 8 2" xfId="17677"/>
    <cellStyle name="Note 2 14" xfId="2677"/>
    <cellStyle name="Note 2 14 2" xfId="7040"/>
    <cellStyle name="Note 2 14 2 2" xfId="15680"/>
    <cellStyle name="Note 2 14 3" xfId="4471"/>
    <cellStyle name="Note 2 14 3 2" xfId="13132"/>
    <cellStyle name="Note 2 14 4" xfId="5410"/>
    <cellStyle name="Note 2 14 4 2" xfId="14069"/>
    <cellStyle name="Note 2 14 4 2 2" xfId="34620"/>
    <cellStyle name="Note 2 14 4 2 3" xfId="27163"/>
    <cellStyle name="Note 2 14 4 3" xfId="32229"/>
    <cellStyle name="Note 2 14 4 4" xfId="24815"/>
    <cellStyle name="Note 2 14 5" xfId="9379"/>
    <cellStyle name="Note 2 14 5 2" xfId="18007"/>
    <cellStyle name="Note 2 14 6" xfId="5215"/>
    <cellStyle name="Note 2 14 6 2" xfId="13874"/>
    <cellStyle name="Note 2 14 7" xfId="10863"/>
    <cellStyle name="Note 2 14 7 2" xfId="19489"/>
    <cellStyle name="Note 2 14 8" xfId="10275"/>
    <cellStyle name="Note 2 14 8 2" xfId="18902"/>
    <cellStyle name="Note 2 15" xfId="2678"/>
    <cellStyle name="Note 2 15 2" xfId="7041"/>
    <cellStyle name="Note 2 15 2 2" xfId="15681"/>
    <cellStyle name="Note 2 15 3" xfId="5743"/>
    <cellStyle name="Note 2 15 3 2" xfId="14395"/>
    <cellStyle name="Note 2 15 4" xfId="7414"/>
    <cellStyle name="Note 2 15 4 2" xfId="16054"/>
    <cellStyle name="Note 2 15 4 2 2" xfId="35393"/>
    <cellStyle name="Note 2 15 4 2 3" xfId="27931"/>
    <cellStyle name="Note 2 15 4 3" xfId="33007"/>
    <cellStyle name="Note 2 15 4 4" xfId="25583"/>
    <cellStyle name="Note 2 15 5" xfId="4688"/>
    <cellStyle name="Note 2 15 5 2" xfId="13349"/>
    <cellStyle name="Note 2 15 6" xfId="9991"/>
    <cellStyle name="Note 2 15 6 2" xfId="18618"/>
    <cellStyle name="Note 2 15 7" xfId="11700"/>
    <cellStyle name="Note 2 15 7 2" xfId="20325"/>
    <cellStyle name="Note 2 15 8" xfId="10276"/>
    <cellStyle name="Note 2 15 8 2" xfId="18903"/>
    <cellStyle name="Note 2 16" xfId="2679"/>
    <cellStyle name="Note 2 16 2" xfId="7042"/>
    <cellStyle name="Note 2 16 2 2" xfId="15682"/>
    <cellStyle name="Note 2 16 3" xfId="5742"/>
    <cellStyle name="Note 2 16 3 2" xfId="14394"/>
    <cellStyle name="Note 2 16 4" xfId="5411"/>
    <cellStyle name="Note 2 16 4 2" xfId="14070"/>
    <cellStyle name="Note 2 16 4 2 2" xfId="34621"/>
    <cellStyle name="Note 2 16 4 2 3" xfId="27164"/>
    <cellStyle name="Note 2 16 4 3" xfId="32230"/>
    <cellStyle name="Note 2 16 4 4" xfId="24816"/>
    <cellStyle name="Note 2 16 5" xfId="6252"/>
    <cellStyle name="Note 2 16 5 2" xfId="14904"/>
    <cellStyle name="Note 2 16 6" xfId="5216"/>
    <cellStyle name="Note 2 16 6 2" xfId="13875"/>
    <cellStyle name="Note 2 16 7" xfId="10862"/>
    <cellStyle name="Note 2 16 7 2" xfId="19488"/>
    <cellStyle name="Note 2 16 8" xfId="12279"/>
    <cellStyle name="Note 2 16 8 2" xfId="20903"/>
    <cellStyle name="Note 2 17" xfId="2680"/>
    <cellStyle name="Note 2 17 2" xfId="7043"/>
    <cellStyle name="Note 2 17 2 2" xfId="15683"/>
    <cellStyle name="Note 2 17 3" xfId="4470"/>
    <cellStyle name="Note 2 17 3 2" xfId="13131"/>
    <cellStyle name="Note 2 17 4" xfId="5412"/>
    <cellStyle name="Note 2 17 4 2" xfId="14071"/>
    <cellStyle name="Note 2 17 4 2 2" xfId="34622"/>
    <cellStyle name="Note 2 17 4 2 3" xfId="27165"/>
    <cellStyle name="Note 2 17 4 3" xfId="32231"/>
    <cellStyle name="Note 2 17 4 4" xfId="24817"/>
    <cellStyle name="Note 2 17 5" xfId="7801"/>
    <cellStyle name="Note 2 17 5 2" xfId="16439"/>
    <cellStyle name="Note 2 17 6" xfId="5217"/>
    <cellStyle name="Note 2 17 6 2" xfId="13876"/>
    <cellStyle name="Note 2 17 7" xfId="10473"/>
    <cellStyle name="Note 2 17 7 2" xfId="19100"/>
    <cellStyle name="Note 2 17 8" xfId="10277"/>
    <cellStyle name="Note 2 17 8 2" xfId="18904"/>
    <cellStyle name="Note 2 18" xfId="4934"/>
    <cellStyle name="Note 2 18 2" xfId="13593"/>
    <cellStyle name="Note 2 19" xfId="8045"/>
    <cellStyle name="Note 2 19 2" xfId="16683"/>
    <cellStyle name="Note 2 2" xfId="589"/>
    <cellStyle name="Note 2 2 10" xfId="2681"/>
    <cellStyle name="Note 2 2 10 10" xfId="23378"/>
    <cellStyle name="Note 2 2 10 2" xfId="7044"/>
    <cellStyle name="Note 2 2 10 2 2" xfId="15684"/>
    <cellStyle name="Note 2 2 10 2 2 2" xfId="35283"/>
    <cellStyle name="Note 2 2 10 2 2 3" xfId="27822"/>
    <cellStyle name="Note 2 2 10 2 3" xfId="32895"/>
    <cellStyle name="Note 2 2 10 2 4" xfId="25474"/>
    <cellStyle name="Note 2 2 10 3" xfId="5741"/>
    <cellStyle name="Note 2 2 10 3 2" xfId="14393"/>
    <cellStyle name="Note 2 2 10 3 2 2" xfId="34700"/>
    <cellStyle name="Note 2 2 10 3 2 3" xfId="27242"/>
    <cellStyle name="Note 2 2 10 3 3" xfId="32308"/>
    <cellStyle name="Note 2 2 10 3 4" xfId="24894"/>
    <cellStyle name="Note 2 2 10 4" xfId="4977"/>
    <cellStyle name="Note 2 2 10 4 2" xfId="13636"/>
    <cellStyle name="Note 2 2 10 4 2 2" xfId="34451"/>
    <cellStyle name="Note 2 2 10 4 2 3" xfId="26995"/>
    <cellStyle name="Note 2 2 10 4 3" xfId="32061"/>
    <cellStyle name="Note 2 2 10 4 4" xfId="24647"/>
    <cellStyle name="Note 2 2 10 5" xfId="5301"/>
    <cellStyle name="Note 2 2 10 5 2" xfId="13960"/>
    <cellStyle name="Note 2 2 10 5 2 2" xfId="34544"/>
    <cellStyle name="Note 2 2 10 5 2 3" xfId="27087"/>
    <cellStyle name="Note 2 2 10 5 3" xfId="32153"/>
    <cellStyle name="Note 2 2 10 5 4" xfId="24739"/>
    <cellStyle name="Note 2 2 10 6" xfId="9145"/>
    <cellStyle name="Note 2 2 10 6 2" xfId="17773"/>
    <cellStyle name="Note 2 2 10 6 2 2" xfId="35781"/>
    <cellStyle name="Note 2 2 10 6 2 3" xfId="28307"/>
    <cellStyle name="Note 2 2 10 6 3" xfId="33391"/>
    <cellStyle name="Note 2 2 10 6 4" xfId="25960"/>
    <cellStyle name="Note 2 2 10 7" xfId="7734"/>
    <cellStyle name="Note 2 2 10 7 2" xfId="16372"/>
    <cellStyle name="Note 2 2 10 7 2 2" xfId="35456"/>
    <cellStyle name="Note 2 2 10 7 2 3" xfId="27993"/>
    <cellStyle name="Note 2 2 10 7 3" xfId="33070"/>
    <cellStyle name="Note 2 2 10 7 4" xfId="25645"/>
    <cellStyle name="Note 2 2 10 8" xfId="10278"/>
    <cellStyle name="Note 2 2 10 8 2" xfId="18905"/>
    <cellStyle name="Note 2 2 10 8 2 2" xfId="36072"/>
    <cellStyle name="Note 2 2 10 8 2 3" xfId="28588"/>
    <cellStyle name="Note 2 2 10 8 3" xfId="33679"/>
    <cellStyle name="Note 2 2 10 8 4" xfId="26242"/>
    <cellStyle name="Note 2 2 10 9" xfId="30778"/>
    <cellStyle name="Note 2 2 11" xfId="2682"/>
    <cellStyle name="Note 2 2 11 10" xfId="23379"/>
    <cellStyle name="Note 2 2 11 2" xfId="7045"/>
    <cellStyle name="Note 2 2 11 2 2" xfId="15685"/>
    <cellStyle name="Note 2 2 11 2 2 2" xfId="35284"/>
    <cellStyle name="Note 2 2 11 2 2 3" xfId="27823"/>
    <cellStyle name="Note 2 2 11 2 3" xfId="32896"/>
    <cellStyle name="Note 2 2 11 2 4" xfId="25475"/>
    <cellStyle name="Note 2 2 11 3" xfId="5740"/>
    <cellStyle name="Note 2 2 11 3 2" xfId="14392"/>
    <cellStyle name="Note 2 2 11 3 2 2" xfId="34699"/>
    <cellStyle name="Note 2 2 11 3 2 3" xfId="27241"/>
    <cellStyle name="Note 2 2 11 3 3" xfId="32307"/>
    <cellStyle name="Note 2 2 11 3 4" xfId="24893"/>
    <cellStyle name="Note 2 2 11 4" xfId="5413"/>
    <cellStyle name="Note 2 2 11 4 2" xfId="14072"/>
    <cellStyle name="Note 2 2 11 4 2 2" xfId="34623"/>
    <cellStyle name="Note 2 2 11 4 2 3" xfId="27166"/>
    <cellStyle name="Note 2 2 11 4 3" xfId="32232"/>
    <cellStyle name="Note 2 2 11 4 4" xfId="24818"/>
    <cellStyle name="Note 2 2 11 5" xfId="6251"/>
    <cellStyle name="Note 2 2 11 5 2" xfId="14903"/>
    <cellStyle name="Note 2 2 11 5 2 2" xfId="34909"/>
    <cellStyle name="Note 2 2 11 5 2 3" xfId="27449"/>
    <cellStyle name="Note 2 2 11 5 3" xfId="32517"/>
    <cellStyle name="Note 2 2 11 5 4" xfId="25101"/>
    <cellStyle name="Note 2 2 11 6" xfId="5218"/>
    <cellStyle name="Note 2 2 11 6 2" xfId="13877"/>
    <cellStyle name="Note 2 2 11 6 2 2" xfId="34517"/>
    <cellStyle name="Note 2 2 11 6 2 3" xfId="27060"/>
    <cellStyle name="Note 2 2 11 6 3" xfId="32126"/>
    <cellStyle name="Note 2 2 11 6 4" xfId="24712"/>
    <cellStyle name="Note 2 2 11 7" xfId="7924"/>
    <cellStyle name="Note 2 2 11 7 2" xfId="16562"/>
    <cellStyle name="Note 2 2 11 7 2 2" xfId="35524"/>
    <cellStyle name="Note 2 2 11 7 2 3" xfId="28058"/>
    <cellStyle name="Note 2 2 11 7 3" xfId="33135"/>
    <cellStyle name="Note 2 2 11 7 4" xfId="25710"/>
    <cellStyle name="Note 2 2 11 8" xfId="12280"/>
    <cellStyle name="Note 2 2 11 8 2" xfId="20904"/>
    <cellStyle name="Note 2 2 11 8 2 2" xfId="36454"/>
    <cellStyle name="Note 2 2 11 8 2 3" xfId="28959"/>
    <cellStyle name="Note 2 2 11 8 3" xfId="34063"/>
    <cellStyle name="Note 2 2 11 8 4" xfId="26616"/>
    <cellStyle name="Note 2 2 11 9" xfId="30779"/>
    <cellStyle name="Note 2 2 12" xfId="2683"/>
    <cellStyle name="Note 2 2 12 10" xfId="23380"/>
    <cellStyle name="Note 2 2 12 2" xfId="7046"/>
    <cellStyle name="Note 2 2 12 2 2" xfId="15686"/>
    <cellStyle name="Note 2 2 12 2 2 2" xfId="35285"/>
    <cellStyle name="Note 2 2 12 2 2 3" xfId="27824"/>
    <cellStyle name="Note 2 2 12 2 3" xfId="32897"/>
    <cellStyle name="Note 2 2 12 2 4" xfId="25476"/>
    <cellStyle name="Note 2 2 12 3" xfId="4469"/>
    <cellStyle name="Note 2 2 12 3 2" xfId="13130"/>
    <cellStyle name="Note 2 2 12 3 2 2" xfId="34167"/>
    <cellStyle name="Note 2 2 12 3 2 3" xfId="26713"/>
    <cellStyle name="Note 2 2 12 3 3" xfId="31777"/>
    <cellStyle name="Note 2 2 12 3 4" xfId="24365"/>
    <cellStyle name="Note 2 2 12 4" xfId="5414"/>
    <cellStyle name="Note 2 2 12 4 2" xfId="14073"/>
    <cellStyle name="Note 2 2 12 4 2 2" xfId="34624"/>
    <cellStyle name="Note 2 2 12 4 2 3" xfId="27167"/>
    <cellStyle name="Note 2 2 12 4 3" xfId="32233"/>
    <cellStyle name="Note 2 2 12 4 4" xfId="24819"/>
    <cellStyle name="Note 2 2 12 5" xfId="4687"/>
    <cellStyle name="Note 2 2 12 5 2" xfId="13348"/>
    <cellStyle name="Note 2 2 12 5 2 2" xfId="34305"/>
    <cellStyle name="Note 2 2 12 5 2 3" xfId="26851"/>
    <cellStyle name="Note 2 2 12 5 3" xfId="31916"/>
    <cellStyle name="Note 2 2 12 5 4" xfId="24503"/>
    <cellStyle name="Note 2 2 12 6" xfId="7933"/>
    <cellStyle name="Note 2 2 12 6 2" xfId="16571"/>
    <cellStyle name="Note 2 2 12 6 2 2" xfId="35527"/>
    <cellStyle name="Note 2 2 12 6 2 3" xfId="28061"/>
    <cellStyle name="Note 2 2 12 6 3" xfId="33138"/>
    <cellStyle name="Note 2 2 12 6 4" xfId="25713"/>
    <cellStyle name="Note 2 2 12 7" xfId="10218"/>
    <cellStyle name="Note 2 2 12 7 2" xfId="18845"/>
    <cellStyle name="Note 2 2 12 7 2 2" xfId="36064"/>
    <cellStyle name="Note 2 2 12 7 2 3" xfId="28580"/>
    <cellStyle name="Note 2 2 12 7 3" xfId="33671"/>
    <cellStyle name="Note 2 2 12 7 4" xfId="26234"/>
    <cellStyle name="Note 2 2 12 8" xfId="10279"/>
    <cellStyle name="Note 2 2 12 8 2" xfId="18906"/>
    <cellStyle name="Note 2 2 12 8 2 2" xfId="36073"/>
    <cellStyle name="Note 2 2 12 8 2 3" xfId="28589"/>
    <cellStyle name="Note 2 2 12 8 3" xfId="33680"/>
    <cellStyle name="Note 2 2 12 8 4" xfId="26243"/>
    <cellStyle name="Note 2 2 12 9" xfId="30780"/>
    <cellStyle name="Note 2 2 13" xfId="2684"/>
    <cellStyle name="Note 2 2 13 10" xfId="23381"/>
    <cellStyle name="Note 2 2 13 2" xfId="7047"/>
    <cellStyle name="Note 2 2 13 2 2" xfId="15687"/>
    <cellStyle name="Note 2 2 13 2 2 2" xfId="35286"/>
    <cellStyle name="Note 2 2 13 2 2 3" xfId="27825"/>
    <cellStyle name="Note 2 2 13 2 3" xfId="32898"/>
    <cellStyle name="Note 2 2 13 2 4" xfId="25477"/>
    <cellStyle name="Note 2 2 13 3" xfId="5739"/>
    <cellStyle name="Note 2 2 13 3 2" xfId="14391"/>
    <cellStyle name="Note 2 2 13 3 2 2" xfId="34698"/>
    <cellStyle name="Note 2 2 13 3 2 3" xfId="27240"/>
    <cellStyle name="Note 2 2 13 3 3" xfId="32306"/>
    <cellStyle name="Note 2 2 13 3 4" xfId="24892"/>
    <cellStyle name="Note 2 2 13 4" xfId="7415"/>
    <cellStyle name="Note 2 2 13 4 2" xfId="16055"/>
    <cellStyle name="Note 2 2 13 4 2 2" xfId="35394"/>
    <cellStyle name="Note 2 2 13 4 2 3" xfId="27932"/>
    <cellStyle name="Note 2 2 13 4 3" xfId="33008"/>
    <cellStyle name="Note 2 2 13 4 4" xfId="25584"/>
    <cellStyle name="Note 2 2 13 5" xfId="8147"/>
    <cellStyle name="Note 2 2 13 5 2" xfId="16785"/>
    <cellStyle name="Note 2 2 13 5 2 2" xfId="35599"/>
    <cellStyle name="Note 2 2 13 5 2 3" xfId="28132"/>
    <cellStyle name="Note 2 2 13 5 3" xfId="33210"/>
    <cellStyle name="Note 2 2 13 5 4" xfId="25784"/>
    <cellStyle name="Note 2 2 13 6" xfId="9992"/>
    <cellStyle name="Note 2 2 13 6 2" xfId="18619"/>
    <cellStyle name="Note 2 2 13 6 2 2" xfId="36039"/>
    <cellStyle name="Note 2 2 13 6 2 3" xfId="28556"/>
    <cellStyle name="Note 2 2 13 6 3" xfId="33646"/>
    <cellStyle name="Note 2 2 13 6 4" xfId="26210"/>
    <cellStyle name="Note 2 2 13 7" xfId="11701"/>
    <cellStyle name="Note 2 2 13 7 2" xfId="20326"/>
    <cellStyle name="Note 2 2 13 7 2 2" xfId="36330"/>
    <cellStyle name="Note 2 2 13 7 2 3" xfId="28837"/>
    <cellStyle name="Note 2 2 13 7 3" xfId="33935"/>
    <cellStyle name="Note 2 2 13 7 4" xfId="26493"/>
    <cellStyle name="Note 2 2 13 8" xfId="10280"/>
    <cellStyle name="Note 2 2 13 8 2" xfId="18907"/>
    <cellStyle name="Note 2 2 13 8 2 2" xfId="36074"/>
    <cellStyle name="Note 2 2 13 8 2 3" xfId="28590"/>
    <cellStyle name="Note 2 2 13 8 3" xfId="33681"/>
    <cellStyle name="Note 2 2 13 8 4" xfId="26244"/>
    <cellStyle name="Note 2 2 13 9" xfId="30781"/>
    <cellStyle name="Note 2 2 14" xfId="2685"/>
    <cellStyle name="Note 2 2 14 10" xfId="23382"/>
    <cellStyle name="Note 2 2 14 2" xfId="7048"/>
    <cellStyle name="Note 2 2 14 2 2" xfId="15688"/>
    <cellStyle name="Note 2 2 14 2 2 2" xfId="35287"/>
    <cellStyle name="Note 2 2 14 2 2 3" xfId="27826"/>
    <cellStyle name="Note 2 2 14 2 3" xfId="32899"/>
    <cellStyle name="Note 2 2 14 2 4" xfId="25478"/>
    <cellStyle name="Note 2 2 14 3" xfId="5738"/>
    <cellStyle name="Note 2 2 14 3 2" xfId="14390"/>
    <cellStyle name="Note 2 2 14 3 2 2" xfId="34697"/>
    <cellStyle name="Note 2 2 14 3 2 3" xfId="27239"/>
    <cellStyle name="Note 2 2 14 3 3" xfId="32305"/>
    <cellStyle name="Note 2 2 14 3 4" xfId="24891"/>
    <cellStyle name="Note 2 2 14 4" xfId="5415"/>
    <cellStyle name="Note 2 2 14 4 2" xfId="14074"/>
    <cellStyle name="Note 2 2 14 4 2 2" xfId="34625"/>
    <cellStyle name="Note 2 2 14 4 2 3" xfId="27168"/>
    <cellStyle name="Note 2 2 14 4 3" xfId="32234"/>
    <cellStyle name="Note 2 2 14 4 4" xfId="24820"/>
    <cellStyle name="Note 2 2 14 5" xfId="9380"/>
    <cellStyle name="Note 2 2 14 5 2" xfId="18008"/>
    <cellStyle name="Note 2 2 14 5 2 2" xfId="35902"/>
    <cellStyle name="Note 2 2 14 5 2 3" xfId="28425"/>
    <cellStyle name="Note 2 2 14 5 3" xfId="33510"/>
    <cellStyle name="Note 2 2 14 5 4" xfId="26078"/>
    <cellStyle name="Note 2 2 14 6" xfId="7934"/>
    <cellStyle name="Note 2 2 14 6 2" xfId="16572"/>
    <cellStyle name="Note 2 2 14 6 2 2" xfId="35528"/>
    <cellStyle name="Note 2 2 14 6 2 3" xfId="28062"/>
    <cellStyle name="Note 2 2 14 6 3" xfId="33139"/>
    <cellStyle name="Note 2 2 14 6 4" xfId="25714"/>
    <cellStyle name="Note 2 2 14 7" xfId="9257"/>
    <cellStyle name="Note 2 2 14 7 2" xfId="17885"/>
    <cellStyle name="Note 2 2 14 7 2 2" xfId="35813"/>
    <cellStyle name="Note 2 2 14 7 2 3" xfId="28338"/>
    <cellStyle name="Note 2 2 14 7 3" xfId="33423"/>
    <cellStyle name="Note 2 2 14 7 4" xfId="25991"/>
    <cellStyle name="Note 2 2 14 8" xfId="11583"/>
    <cellStyle name="Note 2 2 14 8 2" xfId="20208"/>
    <cellStyle name="Note 2 2 14 8 2 2" xfId="36269"/>
    <cellStyle name="Note 2 2 14 8 2 3" xfId="28777"/>
    <cellStyle name="Note 2 2 14 8 3" xfId="33875"/>
    <cellStyle name="Note 2 2 14 8 4" xfId="26433"/>
    <cellStyle name="Note 2 2 14 9" xfId="30782"/>
    <cellStyle name="Note 2 2 15" xfId="2686"/>
    <cellStyle name="Note 2 2 15 10" xfId="23383"/>
    <cellStyle name="Note 2 2 15 2" xfId="7049"/>
    <cellStyle name="Note 2 2 15 2 2" xfId="15689"/>
    <cellStyle name="Note 2 2 15 2 2 2" xfId="35288"/>
    <cellStyle name="Note 2 2 15 2 2 3" xfId="27827"/>
    <cellStyle name="Note 2 2 15 2 3" xfId="32900"/>
    <cellStyle name="Note 2 2 15 2 4" xfId="25479"/>
    <cellStyle name="Note 2 2 15 3" xfId="4468"/>
    <cellStyle name="Note 2 2 15 3 2" xfId="13129"/>
    <cellStyle name="Note 2 2 15 3 2 2" xfId="34166"/>
    <cellStyle name="Note 2 2 15 3 2 3" xfId="26712"/>
    <cellStyle name="Note 2 2 15 3 3" xfId="31776"/>
    <cellStyle name="Note 2 2 15 3 4" xfId="24364"/>
    <cellStyle name="Note 2 2 15 4" xfId="5416"/>
    <cellStyle name="Note 2 2 15 4 2" xfId="14075"/>
    <cellStyle name="Note 2 2 15 4 2 2" xfId="34626"/>
    <cellStyle name="Note 2 2 15 4 2 3" xfId="27169"/>
    <cellStyle name="Note 2 2 15 4 3" xfId="32235"/>
    <cellStyle name="Note 2 2 15 4 4" xfId="24821"/>
    <cellStyle name="Note 2 2 15 5" xfId="6250"/>
    <cellStyle name="Note 2 2 15 5 2" xfId="14902"/>
    <cellStyle name="Note 2 2 15 5 2 2" xfId="34908"/>
    <cellStyle name="Note 2 2 15 5 2 3" xfId="27448"/>
    <cellStyle name="Note 2 2 15 5 3" xfId="32516"/>
    <cellStyle name="Note 2 2 15 5 4" xfId="25100"/>
    <cellStyle name="Note 2 2 15 6" xfId="7935"/>
    <cellStyle name="Note 2 2 15 6 2" xfId="16573"/>
    <cellStyle name="Note 2 2 15 6 2 2" xfId="35529"/>
    <cellStyle name="Note 2 2 15 6 2 3" xfId="28063"/>
    <cellStyle name="Note 2 2 15 6 3" xfId="33140"/>
    <cellStyle name="Note 2 2 15 6 4" xfId="25715"/>
    <cellStyle name="Note 2 2 15 7" xfId="8248"/>
    <cellStyle name="Note 2 2 15 7 2" xfId="16886"/>
    <cellStyle name="Note 2 2 15 7 2 2" xfId="35669"/>
    <cellStyle name="Note 2 2 15 7 2 3" xfId="28201"/>
    <cellStyle name="Note 2 2 15 7 3" xfId="33279"/>
    <cellStyle name="Note 2 2 15 7 4" xfId="25853"/>
    <cellStyle name="Note 2 2 15 8" xfId="10682"/>
    <cellStyle name="Note 2 2 15 8 2" xfId="19308"/>
    <cellStyle name="Note 2 2 15 8 2 2" xfId="36182"/>
    <cellStyle name="Note 2 2 15 8 2 3" xfId="28698"/>
    <cellStyle name="Note 2 2 15 8 3" xfId="33790"/>
    <cellStyle name="Note 2 2 15 8 4" xfId="26353"/>
    <cellStyle name="Note 2 2 15 9" xfId="30783"/>
    <cellStyle name="Note 2 2 16" xfId="2687"/>
    <cellStyle name="Note 2 2 16 10" xfId="23384"/>
    <cellStyle name="Note 2 2 16 2" xfId="7050"/>
    <cellStyle name="Note 2 2 16 2 2" xfId="15690"/>
    <cellStyle name="Note 2 2 16 2 2 2" xfId="35289"/>
    <cellStyle name="Note 2 2 16 2 2 3" xfId="27828"/>
    <cellStyle name="Note 2 2 16 2 3" xfId="32901"/>
    <cellStyle name="Note 2 2 16 2 4" xfId="25480"/>
    <cellStyle name="Note 2 2 16 3" xfId="5737"/>
    <cellStyle name="Note 2 2 16 3 2" xfId="14389"/>
    <cellStyle name="Note 2 2 16 3 2 2" xfId="34696"/>
    <cellStyle name="Note 2 2 16 3 2 3" xfId="27238"/>
    <cellStyle name="Note 2 2 16 3 3" xfId="32304"/>
    <cellStyle name="Note 2 2 16 3 4" xfId="24890"/>
    <cellStyle name="Note 2 2 16 4" xfId="7416"/>
    <cellStyle name="Note 2 2 16 4 2" xfId="16056"/>
    <cellStyle name="Note 2 2 16 4 2 2" xfId="35395"/>
    <cellStyle name="Note 2 2 16 4 2 3" xfId="27933"/>
    <cellStyle name="Note 2 2 16 4 3" xfId="33009"/>
    <cellStyle name="Note 2 2 16 4 4" xfId="25585"/>
    <cellStyle name="Note 2 2 16 5" xfId="6249"/>
    <cellStyle name="Note 2 2 16 5 2" xfId="14901"/>
    <cellStyle name="Note 2 2 16 5 2 2" xfId="34907"/>
    <cellStyle name="Note 2 2 16 5 2 3" xfId="27447"/>
    <cellStyle name="Note 2 2 16 5 3" xfId="32515"/>
    <cellStyle name="Note 2 2 16 5 4" xfId="25099"/>
    <cellStyle name="Note 2 2 16 6" xfId="9993"/>
    <cellStyle name="Note 2 2 16 6 2" xfId="18620"/>
    <cellStyle name="Note 2 2 16 6 2 2" xfId="36040"/>
    <cellStyle name="Note 2 2 16 6 2 3" xfId="28557"/>
    <cellStyle name="Note 2 2 16 6 3" xfId="33647"/>
    <cellStyle name="Note 2 2 16 6 4" xfId="26211"/>
    <cellStyle name="Note 2 2 16 7" xfId="11702"/>
    <cellStyle name="Note 2 2 16 7 2" xfId="20327"/>
    <cellStyle name="Note 2 2 16 7 2 2" xfId="36331"/>
    <cellStyle name="Note 2 2 16 7 2 3" xfId="28838"/>
    <cellStyle name="Note 2 2 16 7 3" xfId="33936"/>
    <cellStyle name="Note 2 2 16 7 4" xfId="26494"/>
    <cellStyle name="Note 2 2 16 8" xfId="10683"/>
    <cellStyle name="Note 2 2 16 8 2" xfId="19309"/>
    <cellStyle name="Note 2 2 16 8 2 2" xfId="36183"/>
    <cellStyle name="Note 2 2 16 8 2 3" xfId="28699"/>
    <cellStyle name="Note 2 2 16 8 3" xfId="33791"/>
    <cellStyle name="Note 2 2 16 8 4" xfId="26354"/>
    <cellStyle name="Note 2 2 16 9" xfId="30784"/>
    <cellStyle name="Note 2 2 17" xfId="4935"/>
    <cellStyle name="Note 2 2 17 2" xfId="13594"/>
    <cellStyle name="Note 2 2 17 2 2" xfId="34413"/>
    <cellStyle name="Note 2 2 17 2 3" xfId="26957"/>
    <cellStyle name="Note 2 2 17 3" xfId="32023"/>
    <cellStyle name="Note 2 2 17 4" xfId="24609"/>
    <cellStyle name="Note 2 2 18" xfId="5249"/>
    <cellStyle name="Note 2 2 18 2" xfId="13908"/>
    <cellStyle name="Note 2 2 18 2 2" xfId="34520"/>
    <cellStyle name="Note 2 2 18 2 3" xfId="27063"/>
    <cellStyle name="Note 2 2 18 3" xfId="32129"/>
    <cellStyle name="Note 2 2 18 4" xfId="24715"/>
    <cellStyle name="Note 2 2 19" xfId="7854"/>
    <cellStyle name="Note 2 2 19 2" xfId="16492"/>
    <cellStyle name="Note 2 2 19 2 2" xfId="35504"/>
    <cellStyle name="Note 2 2 19 2 3" xfId="28039"/>
    <cellStyle name="Note 2 2 19 3" xfId="33116"/>
    <cellStyle name="Note 2 2 19 4" xfId="25691"/>
    <cellStyle name="Note 2 2 2" xfId="2688"/>
    <cellStyle name="Note 2 2 2 10" xfId="5417"/>
    <cellStyle name="Note 2 2 2 10 2" xfId="14076"/>
    <cellStyle name="Note 2 2 2 10 2 2" xfId="34627"/>
    <cellStyle name="Note 2 2 2 10 2 3" xfId="27170"/>
    <cellStyle name="Note 2 2 2 10 3" xfId="32236"/>
    <cellStyle name="Note 2 2 2 10 4" xfId="24822"/>
    <cellStyle name="Note 2 2 2 11" xfId="9381"/>
    <cellStyle name="Note 2 2 2 11 2" xfId="18009"/>
    <cellStyle name="Note 2 2 2 11 2 2" xfId="35903"/>
    <cellStyle name="Note 2 2 2 11 2 3" xfId="28426"/>
    <cellStyle name="Note 2 2 2 11 3" xfId="33511"/>
    <cellStyle name="Note 2 2 2 11 4" xfId="26079"/>
    <cellStyle name="Note 2 2 2 12" xfId="7936"/>
    <cellStyle name="Note 2 2 2 12 2" xfId="16574"/>
    <cellStyle name="Note 2 2 2 12 2 2" xfId="35530"/>
    <cellStyle name="Note 2 2 2 12 2 3" xfId="28064"/>
    <cellStyle name="Note 2 2 2 12 3" xfId="33141"/>
    <cellStyle name="Note 2 2 2 12 4" xfId="25716"/>
    <cellStyle name="Note 2 2 2 13" xfId="10861"/>
    <cellStyle name="Note 2 2 2 13 2" xfId="19487"/>
    <cellStyle name="Note 2 2 2 13 2 2" xfId="36214"/>
    <cellStyle name="Note 2 2 2 13 2 3" xfId="28728"/>
    <cellStyle name="Note 2 2 2 13 3" xfId="33820"/>
    <cellStyle name="Note 2 2 2 13 4" xfId="26383"/>
    <cellStyle name="Note 2 2 2 14" xfId="12281"/>
    <cellStyle name="Note 2 2 2 14 2" xfId="20905"/>
    <cellStyle name="Note 2 2 2 14 2 2" xfId="36455"/>
    <cellStyle name="Note 2 2 2 14 2 3" xfId="28960"/>
    <cellStyle name="Note 2 2 2 14 3" xfId="34064"/>
    <cellStyle name="Note 2 2 2 14 4" xfId="26617"/>
    <cellStyle name="Note 2 2 2 15" xfId="30785"/>
    <cellStyle name="Note 2 2 2 16" xfId="23385"/>
    <cellStyle name="Note 2 2 2 2" xfId="2689"/>
    <cellStyle name="Note 2 2 2 2 10" xfId="8146"/>
    <cellStyle name="Note 2 2 2 2 10 2" xfId="16784"/>
    <cellStyle name="Note 2 2 2 2 10 2 2" xfId="35598"/>
    <cellStyle name="Note 2 2 2 2 10 2 3" xfId="28131"/>
    <cellStyle name="Note 2 2 2 2 10 3" xfId="33209"/>
    <cellStyle name="Note 2 2 2 2 10 4" xfId="25783"/>
    <cellStyle name="Note 2 2 2 2 11" xfId="7937"/>
    <cellStyle name="Note 2 2 2 2 11 2" xfId="16575"/>
    <cellStyle name="Note 2 2 2 2 11 2 2" xfId="35531"/>
    <cellStyle name="Note 2 2 2 2 11 2 3" xfId="28065"/>
    <cellStyle name="Note 2 2 2 2 11 3" xfId="33142"/>
    <cellStyle name="Note 2 2 2 2 11 4" xfId="25717"/>
    <cellStyle name="Note 2 2 2 2 12" xfId="10474"/>
    <cellStyle name="Note 2 2 2 2 12 2" xfId="19101"/>
    <cellStyle name="Note 2 2 2 2 12 2 2" xfId="36120"/>
    <cellStyle name="Note 2 2 2 2 12 2 3" xfId="28636"/>
    <cellStyle name="Note 2 2 2 2 12 3" xfId="33727"/>
    <cellStyle name="Note 2 2 2 2 12 4" xfId="26290"/>
    <cellStyle name="Note 2 2 2 2 13" xfId="10684"/>
    <cellStyle name="Note 2 2 2 2 13 2" xfId="19310"/>
    <cellStyle name="Note 2 2 2 2 13 2 2" xfId="36184"/>
    <cellStyle name="Note 2 2 2 2 13 2 3" xfId="28700"/>
    <cellStyle name="Note 2 2 2 2 13 3" xfId="33792"/>
    <cellStyle name="Note 2 2 2 2 13 4" xfId="26355"/>
    <cellStyle name="Note 2 2 2 2 14" xfId="30786"/>
    <cellStyle name="Note 2 2 2 2 15" xfId="23386"/>
    <cellStyle name="Note 2 2 2 2 2" xfId="2690"/>
    <cellStyle name="Note 2 2 2 2 2 10" xfId="23387"/>
    <cellStyle name="Note 2 2 2 2 2 2" xfId="7053"/>
    <cellStyle name="Note 2 2 2 2 2 2 2" xfId="15693"/>
    <cellStyle name="Note 2 2 2 2 2 2 2 2" xfId="35292"/>
    <cellStyle name="Note 2 2 2 2 2 2 2 3" xfId="27831"/>
    <cellStyle name="Note 2 2 2 2 2 2 3" xfId="32904"/>
    <cellStyle name="Note 2 2 2 2 2 2 4" xfId="25483"/>
    <cellStyle name="Note 2 2 2 2 2 3" xfId="5735"/>
    <cellStyle name="Note 2 2 2 2 2 3 2" xfId="14387"/>
    <cellStyle name="Note 2 2 2 2 2 3 2 2" xfId="34694"/>
    <cellStyle name="Note 2 2 2 2 2 3 2 3" xfId="27236"/>
    <cellStyle name="Note 2 2 2 2 2 3 3" xfId="32302"/>
    <cellStyle name="Note 2 2 2 2 2 3 4" xfId="24888"/>
    <cellStyle name="Note 2 2 2 2 2 4" xfId="5419"/>
    <cellStyle name="Note 2 2 2 2 2 4 2" xfId="14078"/>
    <cellStyle name="Note 2 2 2 2 2 4 2 2" xfId="34629"/>
    <cellStyle name="Note 2 2 2 2 2 4 2 3" xfId="27172"/>
    <cellStyle name="Note 2 2 2 2 2 4 3" xfId="32238"/>
    <cellStyle name="Note 2 2 2 2 2 4 4" xfId="24824"/>
    <cellStyle name="Note 2 2 2 2 2 5" xfId="4686"/>
    <cellStyle name="Note 2 2 2 2 2 5 2" xfId="13347"/>
    <cellStyle name="Note 2 2 2 2 2 5 2 2" xfId="34304"/>
    <cellStyle name="Note 2 2 2 2 2 5 2 3" xfId="26850"/>
    <cellStyle name="Note 2 2 2 2 2 5 3" xfId="31915"/>
    <cellStyle name="Note 2 2 2 2 2 5 4" xfId="24502"/>
    <cellStyle name="Note 2 2 2 2 2 6" xfId="7938"/>
    <cellStyle name="Note 2 2 2 2 2 6 2" xfId="16576"/>
    <cellStyle name="Note 2 2 2 2 2 6 2 2" xfId="35532"/>
    <cellStyle name="Note 2 2 2 2 2 6 2 3" xfId="28066"/>
    <cellStyle name="Note 2 2 2 2 2 6 3" xfId="33143"/>
    <cellStyle name="Note 2 2 2 2 2 6 4" xfId="25718"/>
    <cellStyle name="Note 2 2 2 2 2 7" xfId="7908"/>
    <cellStyle name="Note 2 2 2 2 2 7 2" xfId="16546"/>
    <cellStyle name="Note 2 2 2 2 2 7 2 2" xfId="35518"/>
    <cellStyle name="Note 2 2 2 2 2 7 2 3" xfId="28052"/>
    <cellStyle name="Note 2 2 2 2 2 7 3" xfId="33129"/>
    <cellStyle name="Note 2 2 2 2 2 7 4" xfId="25704"/>
    <cellStyle name="Note 2 2 2 2 2 8" xfId="10685"/>
    <cellStyle name="Note 2 2 2 2 2 8 2" xfId="19311"/>
    <cellStyle name="Note 2 2 2 2 2 8 2 2" xfId="36185"/>
    <cellStyle name="Note 2 2 2 2 2 8 2 3" xfId="28701"/>
    <cellStyle name="Note 2 2 2 2 2 8 3" xfId="33793"/>
    <cellStyle name="Note 2 2 2 2 2 8 4" xfId="26356"/>
    <cellStyle name="Note 2 2 2 2 2 9" xfId="30787"/>
    <cellStyle name="Note 2 2 2 2 3" xfId="2691"/>
    <cellStyle name="Note 2 2 2 2 3 10" xfId="23388"/>
    <cellStyle name="Note 2 2 2 2 3 2" xfId="7054"/>
    <cellStyle name="Note 2 2 2 2 3 2 2" xfId="15694"/>
    <cellStyle name="Note 2 2 2 2 3 2 2 2" xfId="35293"/>
    <cellStyle name="Note 2 2 2 2 3 2 2 3" xfId="27832"/>
    <cellStyle name="Note 2 2 2 2 3 2 3" xfId="32905"/>
    <cellStyle name="Note 2 2 2 2 3 2 4" xfId="25484"/>
    <cellStyle name="Note 2 2 2 2 3 3" xfId="5734"/>
    <cellStyle name="Note 2 2 2 2 3 3 2" xfId="14386"/>
    <cellStyle name="Note 2 2 2 2 3 3 2 2" xfId="34693"/>
    <cellStyle name="Note 2 2 2 2 3 3 2 3" xfId="27235"/>
    <cellStyle name="Note 2 2 2 2 3 3 3" xfId="32301"/>
    <cellStyle name="Note 2 2 2 2 3 3 4" xfId="24887"/>
    <cellStyle name="Note 2 2 2 2 3 4" xfId="4978"/>
    <cellStyle name="Note 2 2 2 2 3 4 2" xfId="13637"/>
    <cellStyle name="Note 2 2 2 2 3 4 2 2" xfId="34452"/>
    <cellStyle name="Note 2 2 2 2 3 4 2 3" xfId="26996"/>
    <cellStyle name="Note 2 2 2 2 3 4 3" xfId="32062"/>
    <cellStyle name="Note 2 2 2 2 3 4 4" xfId="24648"/>
    <cellStyle name="Note 2 2 2 2 3 5" xfId="5132"/>
    <cellStyle name="Note 2 2 2 2 3 5 2" xfId="13791"/>
    <cellStyle name="Note 2 2 2 2 3 5 2 2" xfId="34483"/>
    <cellStyle name="Note 2 2 2 2 3 5 2 3" xfId="27026"/>
    <cellStyle name="Note 2 2 2 2 3 5 3" xfId="32092"/>
    <cellStyle name="Note 2 2 2 2 3 5 4" xfId="24678"/>
    <cellStyle name="Note 2 2 2 2 3 6" xfId="7881"/>
    <cellStyle name="Note 2 2 2 2 3 6 2" xfId="16519"/>
    <cellStyle name="Note 2 2 2 2 3 6 2 2" xfId="35512"/>
    <cellStyle name="Note 2 2 2 2 3 6 2 3" xfId="28046"/>
    <cellStyle name="Note 2 2 2 2 3 6 3" xfId="33123"/>
    <cellStyle name="Note 2 2 2 2 3 6 4" xfId="25698"/>
    <cellStyle name="Note 2 2 2 2 3 7" xfId="10129"/>
    <cellStyle name="Note 2 2 2 2 3 7 2" xfId="18756"/>
    <cellStyle name="Note 2 2 2 2 3 7 2 2" xfId="36055"/>
    <cellStyle name="Note 2 2 2 2 3 7 2 3" xfId="28571"/>
    <cellStyle name="Note 2 2 2 2 3 7 3" xfId="33662"/>
    <cellStyle name="Note 2 2 2 2 3 7 4" xfId="26225"/>
    <cellStyle name="Note 2 2 2 2 3 8" xfId="10686"/>
    <cellStyle name="Note 2 2 2 2 3 8 2" xfId="19312"/>
    <cellStyle name="Note 2 2 2 2 3 8 2 2" xfId="36186"/>
    <cellStyle name="Note 2 2 2 2 3 8 2 3" xfId="28702"/>
    <cellStyle name="Note 2 2 2 2 3 8 3" xfId="33794"/>
    <cellStyle name="Note 2 2 2 2 3 8 4" xfId="26357"/>
    <cellStyle name="Note 2 2 2 2 3 9" xfId="30788"/>
    <cellStyle name="Note 2 2 2 2 4" xfId="2692"/>
    <cellStyle name="Note 2 2 2 2 4 10" xfId="23389"/>
    <cellStyle name="Note 2 2 2 2 4 2" xfId="7055"/>
    <cellStyle name="Note 2 2 2 2 4 2 2" xfId="15695"/>
    <cellStyle name="Note 2 2 2 2 4 2 2 2" xfId="35294"/>
    <cellStyle name="Note 2 2 2 2 4 2 2 3" xfId="27833"/>
    <cellStyle name="Note 2 2 2 2 4 2 3" xfId="32906"/>
    <cellStyle name="Note 2 2 2 2 4 2 4" xfId="25485"/>
    <cellStyle name="Note 2 2 2 2 4 3" xfId="4466"/>
    <cellStyle name="Note 2 2 2 2 4 3 2" xfId="13127"/>
    <cellStyle name="Note 2 2 2 2 4 3 2 2" xfId="34164"/>
    <cellStyle name="Note 2 2 2 2 4 3 2 3" xfId="26710"/>
    <cellStyle name="Note 2 2 2 2 4 3 3" xfId="31774"/>
    <cellStyle name="Note 2 2 2 2 4 3 4" xfId="24362"/>
    <cellStyle name="Note 2 2 2 2 4 4" xfId="7417"/>
    <cellStyle name="Note 2 2 2 2 4 4 2" xfId="16057"/>
    <cellStyle name="Note 2 2 2 2 4 4 2 2" xfId="35396"/>
    <cellStyle name="Note 2 2 2 2 4 4 2 3" xfId="27934"/>
    <cellStyle name="Note 2 2 2 2 4 4 3" xfId="33010"/>
    <cellStyle name="Note 2 2 2 2 4 4 4" xfId="25586"/>
    <cellStyle name="Note 2 2 2 2 4 5" xfId="6248"/>
    <cellStyle name="Note 2 2 2 2 4 5 2" xfId="14900"/>
    <cellStyle name="Note 2 2 2 2 4 5 2 2" xfId="34906"/>
    <cellStyle name="Note 2 2 2 2 4 5 2 3" xfId="27446"/>
    <cellStyle name="Note 2 2 2 2 4 5 3" xfId="32514"/>
    <cellStyle name="Note 2 2 2 2 4 5 4" xfId="25098"/>
    <cellStyle name="Note 2 2 2 2 4 6" xfId="9994"/>
    <cellStyle name="Note 2 2 2 2 4 6 2" xfId="18621"/>
    <cellStyle name="Note 2 2 2 2 4 6 2 2" xfId="36041"/>
    <cellStyle name="Note 2 2 2 2 4 6 2 3" xfId="28558"/>
    <cellStyle name="Note 2 2 2 2 4 6 3" xfId="33648"/>
    <cellStyle name="Note 2 2 2 2 4 6 4" xfId="26212"/>
    <cellStyle name="Note 2 2 2 2 4 7" xfId="10860"/>
    <cellStyle name="Note 2 2 2 2 4 7 2" xfId="19486"/>
    <cellStyle name="Note 2 2 2 2 4 7 2 2" xfId="36213"/>
    <cellStyle name="Note 2 2 2 2 4 7 2 3" xfId="28727"/>
    <cellStyle name="Note 2 2 2 2 4 7 3" xfId="33819"/>
    <cellStyle name="Note 2 2 2 2 4 7 4" xfId="26382"/>
    <cellStyle name="Note 2 2 2 2 4 8" xfId="12282"/>
    <cellStyle name="Note 2 2 2 2 4 8 2" xfId="20906"/>
    <cellStyle name="Note 2 2 2 2 4 8 2 2" xfId="36456"/>
    <cellStyle name="Note 2 2 2 2 4 8 2 3" xfId="28961"/>
    <cellStyle name="Note 2 2 2 2 4 8 3" xfId="34065"/>
    <cellStyle name="Note 2 2 2 2 4 8 4" xfId="26618"/>
    <cellStyle name="Note 2 2 2 2 4 9" xfId="30789"/>
    <cellStyle name="Note 2 2 2 2 5" xfId="2693"/>
    <cellStyle name="Note 2 2 2 2 5 10" xfId="23390"/>
    <cellStyle name="Note 2 2 2 2 5 2" xfId="7056"/>
    <cellStyle name="Note 2 2 2 2 5 2 2" xfId="15696"/>
    <cellStyle name="Note 2 2 2 2 5 2 2 2" xfId="35295"/>
    <cellStyle name="Note 2 2 2 2 5 2 2 3" xfId="27834"/>
    <cellStyle name="Note 2 2 2 2 5 2 3" xfId="32907"/>
    <cellStyle name="Note 2 2 2 2 5 2 4" xfId="25486"/>
    <cellStyle name="Note 2 2 2 2 5 3" xfId="5733"/>
    <cellStyle name="Note 2 2 2 2 5 3 2" xfId="14385"/>
    <cellStyle name="Note 2 2 2 2 5 3 2 2" xfId="34692"/>
    <cellStyle name="Note 2 2 2 2 5 3 2 3" xfId="27234"/>
    <cellStyle name="Note 2 2 2 2 5 3 3" xfId="32300"/>
    <cellStyle name="Note 2 2 2 2 5 3 4" xfId="24886"/>
    <cellStyle name="Note 2 2 2 2 5 4" xfId="5420"/>
    <cellStyle name="Note 2 2 2 2 5 4 2" xfId="14079"/>
    <cellStyle name="Note 2 2 2 2 5 4 2 2" xfId="34630"/>
    <cellStyle name="Note 2 2 2 2 5 4 2 3" xfId="27173"/>
    <cellStyle name="Note 2 2 2 2 5 4 3" xfId="32239"/>
    <cellStyle name="Note 2 2 2 2 5 4 4" xfId="24825"/>
    <cellStyle name="Note 2 2 2 2 5 5" xfId="5300"/>
    <cellStyle name="Note 2 2 2 2 5 5 2" xfId="13959"/>
    <cellStyle name="Note 2 2 2 2 5 5 2 2" xfId="34543"/>
    <cellStyle name="Note 2 2 2 2 5 5 2 3" xfId="27086"/>
    <cellStyle name="Note 2 2 2 2 5 5 3" xfId="32152"/>
    <cellStyle name="Note 2 2 2 2 5 5 4" xfId="24738"/>
    <cellStyle name="Note 2 2 2 2 5 6" xfId="7939"/>
    <cellStyle name="Note 2 2 2 2 5 6 2" xfId="16577"/>
    <cellStyle name="Note 2 2 2 2 5 6 2 2" xfId="35533"/>
    <cellStyle name="Note 2 2 2 2 5 6 2 3" xfId="28067"/>
    <cellStyle name="Note 2 2 2 2 5 6 3" xfId="33144"/>
    <cellStyle name="Note 2 2 2 2 5 6 4" xfId="25719"/>
    <cellStyle name="Note 2 2 2 2 5 7" xfId="11703"/>
    <cellStyle name="Note 2 2 2 2 5 7 2" xfId="20328"/>
    <cellStyle name="Note 2 2 2 2 5 7 2 2" xfId="36332"/>
    <cellStyle name="Note 2 2 2 2 5 7 2 3" xfId="28839"/>
    <cellStyle name="Note 2 2 2 2 5 7 3" xfId="33937"/>
    <cellStyle name="Note 2 2 2 2 5 7 4" xfId="26495"/>
    <cellStyle name="Note 2 2 2 2 5 8" xfId="11582"/>
    <cellStyle name="Note 2 2 2 2 5 8 2" xfId="20207"/>
    <cellStyle name="Note 2 2 2 2 5 8 2 2" xfId="36268"/>
    <cellStyle name="Note 2 2 2 2 5 8 2 3" xfId="28776"/>
    <cellStyle name="Note 2 2 2 2 5 8 3" xfId="33874"/>
    <cellStyle name="Note 2 2 2 2 5 8 4" xfId="26432"/>
    <cellStyle name="Note 2 2 2 2 5 9" xfId="30790"/>
    <cellStyle name="Note 2 2 2 2 6" xfId="2694"/>
    <cellStyle name="Note 2 2 2 2 6 10" xfId="23391"/>
    <cellStyle name="Note 2 2 2 2 6 2" xfId="7057"/>
    <cellStyle name="Note 2 2 2 2 6 2 2" xfId="15697"/>
    <cellStyle name="Note 2 2 2 2 6 2 2 2" xfId="35296"/>
    <cellStyle name="Note 2 2 2 2 6 2 2 3" xfId="27835"/>
    <cellStyle name="Note 2 2 2 2 6 2 3" xfId="32908"/>
    <cellStyle name="Note 2 2 2 2 6 2 4" xfId="25487"/>
    <cellStyle name="Note 2 2 2 2 6 3" xfId="5732"/>
    <cellStyle name="Note 2 2 2 2 6 3 2" xfId="14384"/>
    <cellStyle name="Note 2 2 2 2 6 3 2 2" xfId="34691"/>
    <cellStyle name="Note 2 2 2 2 6 3 2 3" xfId="27233"/>
    <cellStyle name="Note 2 2 2 2 6 3 3" xfId="32299"/>
    <cellStyle name="Note 2 2 2 2 6 3 4" xfId="24885"/>
    <cellStyle name="Note 2 2 2 2 6 4" xfId="5421"/>
    <cellStyle name="Note 2 2 2 2 6 4 2" xfId="14080"/>
    <cellStyle name="Note 2 2 2 2 6 4 2 2" xfId="34631"/>
    <cellStyle name="Note 2 2 2 2 6 4 2 3" xfId="27174"/>
    <cellStyle name="Note 2 2 2 2 6 4 3" xfId="32240"/>
    <cellStyle name="Note 2 2 2 2 6 4 4" xfId="24826"/>
    <cellStyle name="Note 2 2 2 2 6 5" xfId="9382"/>
    <cellStyle name="Note 2 2 2 2 6 5 2" xfId="18010"/>
    <cellStyle name="Note 2 2 2 2 6 5 2 2" xfId="35904"/>
    <cellStyle name="Note 2 2 2 2 6 5 2 3" xfId="28427"/>
    <cellStyle name="Note 2 2 2 2 6 5 3" xfId="33512"/>
    <cellStyle name="Note 2 2 2 2 6 5 4" xfId="26080"/>
    <cellStyle name="Note 2 2 2 2 6 6" xfId="7940"/>
    <cellStyle name="Note 2 2 2 2 6 6 2" xfId="16578"/>
    <cellStyle name="Note 2 2 2 2 6 6 2 2" xfId="35534"/>
    <cellStyle name="Note 2 2 2 2 6 6 2 3" xfId="28068"/>
    <cellStyle name="Note 2 2 2 2 6 6 3" xfId="33145"/>
    <cellStyle name="Note 2 2 2 2 6 6 4" xfId="25720"/>
    <cellStyle name="Note 2 2 2 2 6 7" xfId="6577"/>
    <cellStyle name="Note 2 2 2 2 6 7 2" xfId="15229"/>
    <cellStyle name="Note 2 2 2 2 6 7 2 2" xfId="35017"/>
    <cellStyle name="Note 2 2 2 2 6 7 2 3" xfId="27557"/>
    <cellStyle name="Note 2 2 2 2 6 7 3" xfId="32628"/>
    <cellStyle name="Note 2 2 2 2 6 7 4" xfId="25209"/>
    <cellStyle name="Note 2 2 2 2 6 8" xfId="10687"/>
    <cellStyle name="Note 2 2 2 2 6 8 2" xfId="19313"/>
    <cellStyle name="Note 2 2 2 2 6 8 2 2" xfId="36187"/>
    <cellStyle name="Note 2 2 2 2 6 8 2 3" xfId="28703"/>
    <cellStyle name="Note 2 2 2 2 6 8 3" xfId="33795"/>
    <cellStyle name="Note 2 2 2 2 6 8 4" xfId="26358"/>
    <cellStyle name="Note 2 2 2 2 6 9" xfId="30791"/>
    <cellStyle name="Note 2 2 2 2 7" xfId="7052"/>
    <cellStyle name="Note 2 2 2 2 7 2" xfId="15692"/>
    <cellStyle name="Note 2 2 2 2 7 2 2" xfId="35291"/>
    <cellStyle name="Note 2 2 2 2 7 2 3" xfId="27830"/>
    <cellStyle name="Note 2 2 2 2 7 3" xfId="32903"/>
    <cellStyle name="Note 2 2 2 2 7 4" xfId="25482"/>
    <cellStyle name="Note 2 2 2 2 8" xfId="4467"/>
    <cellStyle name="Note 2 2 2 2 8 2" xfId="13128"/>
    <cellStyle name="Note 2 2 2 2 8 2 2" xfId="34165"/>
    <cellStyle name="Note 2 2 2 2 8 2 3" xfId="26711"/>
    <cellStyle name="Note 2 2 2 2 8 3" xfId="31775"/>
    <cellStyle name="Note 2 2 2 2 8 4" xfId="24363"/>
    <cellStyle name="Note 2 2 2 2 9" xfId="5418"/>
    <cellStyle name="Note 2 2 2 2 9 2" xfId="14077"/>
    <cellStyle name="Note 2 2 2 2 9 2 2" xfId="34628"/>
    <cellStyle name="Note 2 2 2 2 9 2 3" xfId="27171"/>
    <cellStyle name="Note 2 2 2 2 9 3" xfId="32237"/>
    <cellStyle name="Note 2 2 2 2 9 4" xfId="24823"/>
    <cellStyle name="Note 2 2 2 3" xfId="2695"/>
    <cellStyle name="Note 2 2 2 3 10" xfId="23392"/>
    <cellStyle name="Note 2 2 2 3 2" xfId="7058"/>
    <cellStyle name="Note 2 2 2 3 2 2" xfId="15698"/>
    <cellStyle name="Note 2 2 2 3 2 2 2" xfId="35297"/>
    <cellStyle name="Note 2 2 2 3 2 2 3" xfId="27836"/>
    <cellStyle name="Note 2 2 2 3 2 3" xfId="32909"/>
    <cellStyle name="Note 2 2 2 3 2 4" xfId="25488"/>
    <cellStyle name="Note 2 2 2 3 3" xfId="4465"/>
    <cellStyle name="Note 2 2 2 3 3 2" xfId="13126"/>
    <cellStyle name="Note 2 2 2 3 3 2 2" xfId="34163"/>
    <cellStyle name="Note 2 2 2 3 3 2 3" xfId="26709"/>
    <cellStyle name="Note 2 2 2 3 3 3" xfId="31773"/>
    <cellStyle name="Note 2 2 2 3 3 4" xfId="24361"/>
    <cellStyle name="Note 2 2 2 3 4" xfId="7418"/>
    <cellStyle name="Note 2 2 2 3 4 2" xfId="16058"/>
    <cellStyle name="Note 2 2 2 3 4 2 2" xfId="35397"/>
    <cellStyle name="Note 2 2 2 3 4 2 3" xfId="27935"/>
    <cellStyle name="Note 2 2 2 3 4 3" xfId="33011"/>
    <cellStyle name="Note 2 2 2 3 4 4" xfId="25587"/>
    <cellStyle name="Note 2 2 2 3 5" xfId="6247"/>
    <cellStyle name="Note 2 2 2 3 5 2" xfId="14899"/>
    <cellStyle name="Note 2 2 2 3 5 2 2" xfId="34905"/>
    <cellStyle name="Note 2 2 2 3 5 2 3" xfId="27445"/>
    <cellStyle name="Note 2 2 2 3 5 3" xfId="32513"/>
    <cellStyle name="Note 2 2 2 3 5 4" xfId="25097"/>
    <cellStyle name="Note 2 2 2 3 6" xfId="9995"/>
    <cellStyle name="Note 2 2 2 3 6 2" xfId="18622"/>
    <cellStyle name="Note 2 2 2 3 6 2 2" xfId="36042"/>
    <cellStyle name="Note 2 2 2 3 6 2 3" xfId="28559"/>
    <cellStyle name="Note 2 2 2 3 6 3" xfId="33649"/>
    <cellStyle name="Note 2 2 2 3 6 4" xfId="26213"/>
    <cellStyle name="Note 2 2 2 3 7" xfId="7844"/>
    <cellStyle name="Note 2 2 2 3 7 2" xfId="16482"/>
    <cellStyle name="Note 2 2 2 3 7 2 2" xfId="35502"/>
    <cellStyle name="Note 2 2 2 3 7 2 3" xfId="28037"/>
    <cellStyle name="Note 2 2 2 3 7 3" xfId="33114"/>
    <cellStyle name="Note 2 2 2 3 7 4" xfId="25689"/>
    <cellStyle name="Note 2 2 2 3 8" xfId="10688"/>
    <cellStyle name="Note 2 2 2 3 8 2" xfId="19314"/>
    <cellStyle name="Note 2 2 2 3 8 2 2" xfId="36188"/>
    <cellStyle name="Note 2 2 2 3 8 2 3" xfId="28704"/>
    <cellStyle name="Note 2 2 2 3 8 3" xfId="33796"/>
    <cellStyle name="Note 2 2 2 3 8 4" xfId="26359"/>
    <cellStyle name="Note 2 2 2 3 9" xfId="30792"/>
    <cellStyle name="Note 2 2 2 4" xfId="2696"/>
    <cellStyle name="Note 2 2 2 4 10" xfId="23393"/>
    <cellStyle name="Note 2 2 2 4 2" xfId="7059"/>
    <cellStyle name="Note 2 2 2 4 2 2" xfId="15699"/>
    <cellStyle name="Note 2 2 2 4 2 2 2" xfId="35298"/>
    <cellStyle name="Note 2 2 2 4 2 2 3" xfId="27837"/>
    <cellStyle name="Note 2 2 2 4 2 3" xfId="32910"/>
    <cellStyle name="Note 2 2 2 4 2 4" xfId="25489"/>
    <cellStyle name="Note 2 2 2 4 3" xfId="5731"/>
    <cellStyle name="Note 2 2 2 4 3 2" xfId="14383"/>
    <cellStyle name="Note 2 2 2 4 3 2 2" xfId="34690"/>
    <cellStyle name="Note 2 2 2 4 3 2 3" xfId="27232"/>
    <cellStyle name="Note 2 2 2 4 3 3" xfId="32298"/>
    <cellStyle name="Note 2 2 2 4 3 4" xfId="24884"/>
    <cellStyle name="Note 2 2 2 4 4" xfId="4979"/>
    <cellStyle name="Note 2 2 2 4 4 2" xfId="13638"/>
    <cellStyle name="Note 2 2 2 4 4 2 2" xfId="34453"/>
    <cellStyle name="Note 2 2 2 4 4 2 3" xfId="26997"/>
    <cellStyle name="Note 2 2 2 4 4 3" xfId="32063"/>
    <cellStyle name="Note 2 2 2 4 4 4" xfId="24649"/>
    <cellStyle name="Note 2 2 2 4 5" xfId="4685"/>
    <cellStyle name="Note 2 2 2 4 5 2" xfId="13346"/>
    <cellStyle name="Note 2 2 2 4 5 2 2" xfId="34303"/>
    <cellStyle name="Note 2 2 2 4 5 2 3" xfId="26849"/>
    <cellStyle name="Note 2 2 2 4 5 3" xfId="31914"/>
    <cellStyle name="Note 2 2 2 4 5 4" xfId="24501"/>
    <cellStyle name="Note 2 2 2 4 6" xfId="9144"/>
    <cellStyle name="Note 2 2 2 4 6 2" xfId="17772"/>
    <cellStyle name="Note 2 2 2 4 6 2 2" xfId="35780"/>
    <cellStyle name="Note 2 2 2 4 6 2 3" xfId="28306"/>
    <cellStyle name="Note 2 2 2 4 6 3" xfId="33390"/>
    <cellStyle name="Note 2 2 2 4 6 4" xfId="25959"/>
    <cellStyle name="Note 2 2 2 4 7" xfId="11704"/>
    <cellStyle name="Note 2 2 2 4 7 2" xfId="20329"/>
    <cellStyle name="Note 2 2 2 4 7 2 2" xfId="36333"/>
    <cellStyle name="Note 2 2 2 4 7 2 3" xfId="28840"/>
    <cellStyle name="Note 2 2 2 4 7 3" xfId="33938"/>
    <cellStyle name="Note 2 2 2 4 7 4" xfId="26496"/>
    <cellStyle name="Note 2 2 2 4 8" xfId="12283"/>
    <cellStyle name="Note 2 2 2 4 8 2" xfId="20907"/>
    <cellStyle name="Note 2 2 2 4 8 2 2" xfId="36457"/>
    <cellStyle name="Note 2 2 2 4 8 2 3" xfId="28962"/>
    <cellStyle name="Note 2 2 2 4 8 3" xfId="34066"/>
    <cellStyle name="Note 2 2 2 4 8 4" xfId="26619"/>
    <cellStyle name="Note 2 2 2 4 9" xfId="30793"/>
    <cellStyle name="Note 2 2 2 5" xfId="2697"/>
    <cellStyle name="Note 2 2 2 5 10" xfId="23394"/>
    <cellStyle name="Note 2 2 2 5 2" xfId="7060"/>
    <cellStyle name="Note 2 2 2 5 2 2" xfId="15700"/>
    <cellStyle name="Note 2 2 2 5 2 2 2" xfId="35299"/>
    <cellStyle name="Note 2 2 2 5 2 2 3" xfId="27838"/>
    <cellStyle name="Note 2 2 2 5 2 3" xfId="32911"/>
    <cellStyle name="Note 2 2 2 5 2 4" xfId="25490"/>
    <cellStyle name="Note 2 2 2 5 3" xfId="5730"/>
    <cellStyle name="Note 2 2 2 5 3 2" xfId="14382"/>
    <cellStyle name="Note 2 2 2 5 3 2 2" xfId="34689"/>
    <cellStyle name="Note 2 2 2 5 3 2 3" xfId="27231"/>
    <cellStyle name="Note 2 2 2 5 3 3" xfId="32297"/>
    <cellStyle name="Note 2 2 2 5 3 4" xfId="24883"/>
    <cellStyle name="Note 2 2 2 5 4" xfId="5422"/>
    <cellStyle name="Note 2 2 2 5 4 2" xfId="14081"/>
    <cellStyle name="Note 2 2 2 5 4 2 2" xfId="34632"/>
    <cellStyle name="Note 2 2 2 5 4 2 3" xfId="27175"/>
    <cellStyle name="Note 2 2 2 5 4 3" xfId="32241"/>
    <cellStyle name="Note 2 2 2 5 4 4" xfId="24827"/>
    <cellStyle name="Note 2 2 2 5 5" xfId="9383"/>
    <cellStyle name="Note 2 2 2 5 5 2" xfId="18011"/>
    <cellStyle name="Note 2 2 2 5 5 2 2" xfId="35905"/>
    <cellStyle name="Note 2 2 2 5 5 2 3" xfId="28428"/>
    <cellStyle name="Note 2 2 2 5 5 3" xfId="33513"/>
    <cellStyle name="Note 2 2 2 5 5 4" xfId="26081"/>
    <cellStyle name="Note 2 2 2 5 6" xfId="7941"/>
    <cellStyle name="Note 2 2 2 5 6 2" xfId="16579"/>
    <cellStyle name="Note 2 2 2 5 6 2 2" xfId="35535"/>
    <cellStyle name="Note 2 2 2 5 6 2 3" xfId="28069"/>
    <cellStyle name="Note 2 2 2 5 6 3" xfId="33146"/>
    <cellStyle name="Note 2 2 2 5 6 4" xfId="25721"/>
    <cellStyle name="Note 2 2 2 5 7" xfId="9071"/>
    <cellStyle name="Note 2 2 2 5 7 2" xfId="17699"/>
    <cellStyle name="Note 2 2 2 5 7 2 2" xfId="35771"/>
    <cellStyle name="Note 2 2 2 5 7 2 3" xfId="28298"/>
    <cellStyle name="Note 2 2 2 5 7 3" xfId="33381"/>
    <cellStyle name="Note 2 2 2 5 7 4" xfId="25951"/>
    <cellStyle name="Note 2 2 2 5 8" xfId="12284"/>
    <cellStyle name="Note 2 2 2 5 8 2" xfId="20908"/>
    <cellStyle name="Note 2 2 2 5 8 2 2" xfId="36458"/>
    <cellStyle name="Note 2 2 2 5 8 2 3" xfId="28963"/>
    <cellStyle name="Note 2 2 2 5 8 3" xfId="34067"/>
    <cellStyle name="Note 2 2 2 5 8 4" xfId="26620"/>
    <cellStyle name="Note 2 2 2 5 9" xfId="30794"/>
    <cellStyle name="Note 2 2 2 6" xfId="2698"/>
    <cellStyle name="Note 2 2 2 6 10" xfId="23395"/>
    <cellStyle name="Note 2 2 2 6 2" xfId="7061"/>
    <cellStyle name="Note 2 2 2 6 2 2" xfId="15701"/>
    <cellStyle name="Note 2 2 2 6 2 2 2" xfId="35300"/>
    <cellStyle name="Note 2 2 2 6 2 2 3" xfId="27839"/>
    <cellStyle name="Note 2 2 2 6 2 3" xfId="32912"/>
    <cellStyle name="Note 2 2 2 6 2 4" xfId="25491"/>
    <cellStyle name="Note 2 2 2 6 3" xfId="4464"/>
    <cellStyle name="Note 2 2 2 6 3 2" xfId="13125"/>
    <cellStyle name="Note 2 2 2 6 3 2 2" xfId="34162"/>
    <cellStyle name="Note 2 2 2 6 3 2 3" xfId="26708"/>
    <cellStyle name="Note 2 2 2 6 3 3" xfId="31772"/>
    <cellStyle name="Note 2 2 2 6 3 4" xfId="24360"/>
    <cellStyle name="Note 2 2 2 6 4" xfId="5423"/>
    <cellStyle name="Note 2 2 2 6 4 2" xfId="14082"/>
    <cellStyle name="Note 2 2 2 6 4 2 2" xfId="34633"/>
    <cellStyle name="Note 2 2 2 6 4 2 3" xfId="27176"/>
    <cellStyle name="Note 2 2 2 6 4 3" xfId="32242"/>
    <cellStyle name="Note 2 2 2 6 4 4" xfId="24828"/>
    <cellStyle name="Note 2 2 2 6 5" xfId="8145"/>
    <cellStyle name="Note 2 2 2 6 5 2" xfId="16783"/>
    <cellStyle name="Note 2 2 2 6 5 2 2" xfId="35597"/>
    <cellStyle name="Note 2 2 2 6 5 2 3" xfId="28130"/>
    <cellStyle name="Note 2 2 2 6 5 3" xfId="33208"/>
    <cellStyle name="Note 2 2 2 6 5 4" xfId="25782"/>
    <cellStyle name="Note 2 2 2 6 6" xfId="7942"/>
    <cellStyle name="Note 2 2 2 6 6 2" xfId="16580"/>
    <cellStyle name="Note 2 2 2 6 6 2 2" xfId="35536"/>
    <cellStyle name="Note 2 2 2 6 6 2 3" xfId="28070"/>
    <cellStyle name="Note 2 2 2 6 6 3" xfId="33147"/>
    <cellStyle name="Note 2 2 2 6 6 4" xfId="25722"/>
    <cellStyle name="Note 2 2 2 6 7" xfId="10859"/>
    <cellStyle name="Note 2 2 2 6 7 2" xfId="19485"/>
    <cellStyle name="Note 2 2 2 6 7 2 2" xfId="36212"/>
    <cellStyle name="Note 2 2 2 6 7 2 3" xfId="28726"/>
    <cellStyle name="Note 2 2 2 6 7 3" xfId="33818"/>
    <cellStyle name="Note 2 2 2 6 7 4" xfId="26381"/>
    <cellStyle name="Note 2 2 2 6 8" xfId="10689"/>
    <cellStyle name="Note 2 2 2 6 8 2" xfId="19315"/>
    <cellStyle name="Note 2 2 2 6 8 2 2" xfId="36189"/>
    <cellStyle name="Note 2 2 2 6 8 2 3" xfId="28705"/>
    <cellStyle name="Note 2 2 2 6 8 3" xfId="33797"/>
    <cellStyle name="Note 2 2 2 6 8 4" xfId="26360"/>
    <cellStyle name="Note 2 2 2 6 9" xfId="30795"/>
    <cellStyle name="Note 2 2 2 7" xfId="2699"/>
    <cellStyle name="Note 2 2 2 7 10" xfId="23396"/>
    <cellStyle name="Note 2 2 2 7 2" xfId="7062"/>
    <cellStyle name="Note 2 2 2 7 2 2" xfId="15702"/>
    <cellStyle name="Note 2 2 2 7 2 2 2" xfId="35301"/>
    <cellStyle name="Note 2 2 2 7 2 2 3" xfId="27840"/>
    <cellStyle name="Note 2 2 2 7 2 3" xfId="32913"/>
    <cellStyle name="Note 2 2 2 7 2 4" xfId="25492"/>
    <cellStyle name="Note 2 2 2 7 3" xfId="5729"/>
    <cellStyle name="Note 2 2 2 7 3 2" xfId="14381"/>
    <cellStyle name="Note 2 2 2 7 3 2 2" xfId="34688"/>
    <cellStyle name="Note 2 2 2 7 3 2 3" xfId="27230"/>
    <cellStyle name="Note 2 2 2 7 3 3" xfId="32296"/>
    <cellStyle name="Note 2 2 2 7 3 4" xfId="24882"/>
    <cellStyle name="Note 2 2 2 7 4" xfId="5424"/>
    <cellStyle name="Note 2 2 2 7 4 2" xfId="14083"/>
    <cellStyle name="Note 2 2 2 7 4 2 2" xfId="34634"/>
    <cellStyle name="Note 2 2 2 7 4 2 3" xfId="27177"/>
    <cellStyle name="Note 2 2 2 7 4 3" xfId="32243"/>
    <cellStyle name="Note 2 2 2 7 4 4" xfId="24829"/>
    <cellStyle name="Note 2 2 2 7 5" xfId="6246"/>
    <cellStyle name="Note 2 2 2 7 5 2" xfId="14898"/>
    <cellStyle name="Note 2 2 2 7 5 2 2" xfId="34904"/>
    <cellStyle name="Note 2 2 2 7 5 2 3" xfId="27444"/>
    <cellStyle name="Note 2 2 2 7 5 3" xfId="32512"/>
    <cellStyle name="Note 2 2 2 7 5 4" xfId="25096"/>
    <cellStyle name="Note 2 2 2 7 6" xfId="7943"/>
    <cellStyle name="Note 2 2 2 7 6 2" xfId="16581"/>
    <cellStyle name="Note 2 2 2 7 6 2 2" xfId="35537"/>
    <cellStyle name="Note 2 2 2 7 6 2 3" xfId="28071"/>
    <cellStyle name="Note 2 2 2 7 6 3" xfId="33148"/>
    <cellStyle name="Note 2 2 2 7 6 4" xfId="25723"/>
    <cellStyle name="Note 2 2 2 7 7" xfId="7974"/>
    <cellStyle name="Note 2 2 2 7 7 2" xfId="16612"/>
    <cellStyle name="Note 2 2 2 7 7 2 2" xfId="35550"/>
    <cellStyle name="Note 2 2 2 7 7 2 3" xfId="28084"/>
    <cellStyle name="Note 2 2 2 7 7 3" xfId="33161"/>
    <cellStyle name="Note 2 2 2 7 7 4" xfId="25736"/>
    <cellStyle name="Note 2 2 2 7 8" xfId="10690"/>
    <cellStyle name="Note 2 2 2 7 8 2" xfId="19316"/>
    <cellStyle name="Note 2 2 2 7 8 2 2" xfId="36190"/>
    <cellStyle name="Note 2 2 2 7 8 2 3" xfId="28706"/>
    <cellStyle name="Note 2 2 2 7 8 3" xfId="33798"/>
    <cellStyle name="Note 2 2 2 7 8 4" xfId="26361"/>
    <cellStyle name="Note 2 2 2 7 9" xfId="30796"/>
    <cellStyle name="Note 2 2 2 8" xfId="7051"/>
    <cellStyle name="Note 2 2 2 8 2" xfId="15691"/>
    <cellStyle name="Note 2 2 2 8 2 2" xfId="35290"/>
    <cellStyle name="Note 2 2 2 8 2 3" xfId="27829"/>
    <cellStyle name="Note 2 2 2 8 3" xfId="32902"/>
    <cellStyle name="Note 2 2 2 8 4" xfId="25481"/>
    <cellStyle name="Note 2 2 2 9" xfId="5736"/>
    <cellStyle name="Note 2 2 2 9 2" xfId="14388"/>
    <cellStyle name="Note 2 2 2 9 2 2" xfId="34695"/>
    <cellStyle name="Note 2 2 2 9 2 3" xfId="27237"/>
    <cellStyle name="Note 2 2 2 9 3" xfId="32303"/>
    <cellStyle name="Note 2 2 2 9 4" xfId="24889"/>
    <cellStyle name="Note 2 2 20" xfId="10404"/>
    <cellStyle name="Note 2 2 20 2" xfId="19031"/>
    <cellStyle name="Note 2 2 20 2 2" xfId="36089"/>
    <cellStyle name="Note 2 2 20 2 3" xfId="28605"/>
    <cellStyle name="Note 2 2 20 3" xfId="33696"/>
    <cellStyle name="Note 2 2 20 4" xfId="26259"/>
    <cellStyle name="Note 2 2 21" xfId="7903"/>
    <cellStyle name="Note 2 2 21 2" xfId="16541"/>
    <cellStyle name="Note 2 2 21 2 2" xfId="35516"/>
    <cellStyle name="Note 2 2 21 2 3" xfId="28050"/>
    <cellStyle name="Note 2 2 21 3" xfId="33127"/>
    <cellStyle name="Note 2 2 21 4" xfId="25702"/>
    <cellStyle name="Note 2 2 22" xfId="12434"/>
    <cellStyle name="Note 2 2 22 2" xfId="21058"/>
    <cellStyle name="Note 2 2 22 2 2" xfId="36472"/>
    <cellStyle name="Note 2 2 22 2 3" xfId="28977"/>
    <cellStyle name="Note 2 2 22 3" xfId="34082"/>
    <cellStyle name="Note 2 2 22 4" xfId="26634"/>
    <cellStyle name="Note 2 2 23" xfId="12793"/>
    <cellStyle name="Note 2 2 23 2" xfId="21416"/>
    <cellStyle name="Note 2 2 23 2 2" xfId="36531"/>
    <cellStyle name="Note 2 2 23 2 3" xfId="29035"/>
    <cellStyle name="Note 2 2 23 3" xfId="34143"/>
    <cellStyle name="Note 2 2 23 4" xfId="26693"/>
    <cellStyle name="Note 2 2 24" xfId="29385"/>
    <cellStyle name="Note 2 2 25" xfId="21995"/>
    <cellStyle name="Note 2 2 3" xfId="2700"/>
    <cellStyle name="Note 2 2 3 10" xfId="5425"/>
    <cellStyle name="Note 2 2 3 10 2" xfId="14084"/>
    <cellStyle name="Note 2 2 3 10 2 2" xfId="34635"/>
    <cellStyle name="Note 2 2 3 10 2 3" xfId="27178"/>
    <cellStyle name="Note 2 2 3 10 3" xfId="32244"/>
    <cellStyle name="Note 2 2 3 10 4" xfId="24830"/>
    <cellStyle name="Note 2 2 3 11" xfId="7800"/>
    <cellStyle name="Note 2 2 3 11 2" xfId="16438"/>
    <cellStyle name="Note 2 2 3 11 2 2" xfId="35469"/>
    <cellStyle name="Note 2 2 3 11 2 3" xfId="28004"/>
    <cellStyle name="Note 2 2 3 11 3" xfId="33081"/>
    <cellStyle name="Note 2 2 3 11 4" xfId="25656"/>
    <cellStyle name="Note 2 2 3 12" xfId="7944"/>
    <cellStyle name="Note 2 2 3 12 2" xfId="16582"/>
    <cellStyle name="Note 2 2 3 12 2 2" xfId="35538"/>
    <cellStyle name="Note 2 2 3 12 2 3" xfId="28072"/>
    <cellStyle name="Note 2 2 3 12 3" xfId="33149"/>
    <cellStyle name="Note 2 2 3 12 4" xfId="25724"/>
    <cellStyle name="Note 2 2 3 13" xfId="10858"/>
    <cellStyle name="Note 2 2 3 13 2" xfId="19484"/>
    <cellStyle name="Note 2 2 3 13 2 2" xfId="36211"/>
    <cellStyle name="Note 2 2 3 13 2 3" xfId="28725"/>
    <cellStyle name="Note 2 2 3 13 3" xfId="33817"/>
    <cellStyle name="Note 2 2 3 13 4" xfId="26380"/>
    <cellStyle name="Note 2 2 3 14" xfId="10691"/>
    <cellStyle name="Note 2 2 3 14 2" xfId="19317"/>
    <cellStyle name="Note 2 2 3 14 2 2" xfId="36191"/>
    <cellStyle name="Note 2 2 3 14 2 3" xfId="28707"/>
    <cellStyle name="Note 2 2 3 14 3" xfId="33799"/>
    <cellStyle name="Note 2 2 3 14 4" xfId="26362"/>
    <cellStyle name="Note 2 2 3 15" xfId="30797"/>
    <cellStyle name="Note 2 2 3 16" xfId="23397"/>
    <cellStyle name="Note 2 2 3 2" xfId="2701"/>
    <cellStyle name="Note 2 2 3 2 10" xfId="6245"/>
    <cellStyle name="Note 2 2 3 2 10 2" xfId="14897"/>
    <cellStyle name="Note 2 2 3 2 10 2 2" xfId="34903"/>
    <cellStyle name="Note 2 2 3 2 10 2 3" xfId="27443"/>
    <cellStyle name="Note 2 2 3 2 10 3" xfId="32511"/>
    <cellStyle name="Note 2 2 3 2 10 4" xfId="25095"/>
    <cellStyle name="Note 2 2 3 2 11" xfId="9996"/>
    <cellStyle name="Note 2 2 3 2 11 2" xfId="18623"/>
    <cellStyle name="Note 2 2 3 2 11 2 2" xfId="36043"/>
    <cellStyle name="Note 2 2 3 2 11 2 3" xfId="28560"/>
    <cellStyle name="Note 2 2 3 2 11 3" xfId="33650"/>
    <cellStyle name="Note 2 2 3 2 11 4" xfId="26214"/>
    <cellStyle name="Note 2 2 3 2 12" xfId="10475"/>
    <cellStyle name="Note 2 2 3 2 12 2" xfId="19102"/>
    <cellStyle name="Note 2 2 3 2 12 2 2" xfId="36121"/>
    <cellStyle name="Note 2 2 3 2 12 2 3" xfId="28637"/>
    <cellStyle name="Note 2 2 3 2 12 3" xfId="33728"/>
    <cellStyle name="Note 2 2 3 2 12 4" xfId="26291"/>
    <cellStyle name="Note 2 2 3 2 13" xfId="10692"/>
    <cellStyle name="Note 2 2 3 2 13 2" xfId="19318"/>
    <cellStyle name="Note 2 2 3 2 13 2 2" xfId="36192"/>
    <cellStyle name="Note 2 2 3 2 13 2 3" xfId="28708"/>
    <cellStyle name="Note 2 2 3 2 13 3" xfId="33800"/>
    <cellStyle name="Note 2 2 3 2 13 4" xfId="26363"/>
    <cellStyle name="Note 2 2 3 2 14" xfId="30798"/>
    <cellStyle name="Note 2 2 3 2 15" xfId="23398"/>
    <cellStyle name="Note 2 2 3 2 2" xfId="2702"/>
    <cellStyle name="Note 2 2 3 2 2 10" xfId="23399"/>
    <cellStyle name="Note 2 2 3 2 2 2" xfId="7065"/>
    <cellStyle name="Note 2 2 3 2 2 2 2" xfId="15705"/>
    <cellStyle name="Note 2 2 3 2 2 2 2 2" xfId="35304"/>
    <cellStyle name="Note 2 2 3 2 2 2 2 3" xfId="27843"/>
    <cellStyle name="Note 2 2 3 2 2 2 3" xfId="32916"/>
    <cellStyle name="Note 2 2 3 2 2 2 4" xfId="25495"/>
    <cellStyle name="Note 2 2 3 2 2 3" xfId="5727"/>
    <cellStyle name="Note 2 2 3 2 2 3 2" xfId="14379"/>
    <cellStyle name="Note 2 2 3 2 2 3 2 2" xfId="34686"/>
    <cellStyle name="Note 2 2 3 2 2 3 2 3" xfId="27228"/>
    <cellStyle name="Note 2 2 3 2 2 3 3" xfId="32294"/>
    <cellStyle name="Note 2 2 3 2 2 3 4" xfId="24880"/>
    <cellStyle name="Note 2 2 3 2 2 4" xfId="7420"/>
    <cellStyle name="Note 2 2 3 2 2 4 2" xfId="16060"/>
    <cellStyle name="Note 2 2 3 2 2 4 2 2" xfId="35399"/>
    <cellStyle name="Note 2 2 3 2 2 4 2 3" xfId="27937"/>
    <cellStyle name="Note 2 2 3 2 2 4 3" xfId="33013"/>
    <cellStyle name="Note 2 2 3 2 2 4 4" xfId="25589"/>
    <cellStyle name="Note 2 2 3 2 2 5" xfId="8144"/>
    <cellStyle name="Note 2 2 3 2 2 5 2" xfId="16782"/>
    <cellStyle name="Note 2 2 3 2 2 5 2 2" xfId="35596"/>
    <cellStyle name="Note 2 2 3 2 2 5 2 3" xfId="28129"/>
    <cellStyle name="Note 2 2 3 2 2 5 3" xfId="33207"/>
    <cellStyle name="Note 2 2 3 2 2 5 4" xfId="25781"/>
    <cellStyle name="Note 2 2 3 2 2 6" xfId="9997"/>
    <cellStyle name="Note 2 2 3 2 2 6 2" xfId="18624"/>
    <cellStyle name="Note 2 2 3 2 2 6 2 2" xfId="36044"/>
    <cellStyle name="Note 2 2 3 2 2 6 2 3" xfId="28561"/>
    <cellStyle name="Note 2 2 3 2 2 6 3" xfId="33651"/>
    <cellStyle name="Note 2 2 3 2 2 6 4" xfId="26215"/>
    <cellStyle name="Note 2 2 3 2 2 7" xfId="11705"/>
    <cellStyle name="Note 2 2 3 2 2 7 2" xfId="20330"/>
    <cellStyle name="Note 2 2 3 2 2 7 2 2" xfId="36334"/>
    <cellStyle name="Note 2 2 3 2 2 7 2 3" xfId="28841"/>
    <cellStyle name="Note 2 2 3 2 2 7 3" xfId="33939"/>
    <cellStyle name="Note 2 2 3 2 2 7 4" xfId="26497"/>
    <cellStyle name="Note 2 2 3 2 2 8" xfId="7970"/>
    <cellStyle name="Note 2 2 3 2 2 8 2" xfId="16608"/>
    <cellStyle name="Note 2 2 3 2 2 8 2 2" xfId="35547"/>
    <cellStyle name="Note 2 2 3 2 2 8 2 3" xfId="28081"/>
    <cellStyle name="Note 2 2 3 2 2 8 3" xfId="33158"/>
    <cellStyle name="Note 2 2 3 2 2 8 4" xfId="25733"/>
    <cellStyle name="Note 2 2 3 2 2 9" xfId="30799"/>
    <cellStyle name="Note 2 2 3 2 3" xfId="2703"/>
    <cellStyle name="Note 2 2 3 2 3 10" xfId="23400"/>
    <cellStyle name="Note 2 2 3 2 3 2" xfId="7066"/>
    <cellStyle name="Note 2 2 3 2 3 2 2" xfId="15706"/>
    <cellStyle name="Note 2 2 3 2 3 2 2 2" xfId="35305"/>
    <cellStyle name="Note 2 2 3 2 3 2 2 3" xfId="27844"/>
    <cellStyle name="Note 2 2 3 2 3 2 3" xfId="32917"/>
    <cellStyle name="Note 2 2 3 2 3 2 4" xfId="25496"/>
    <cellStyle name="Note 2 2 3 2 3 3" xfId="5726"/>
    <cellStyle name="Note 2 2 3 2 3 3 2" xfId="14378"/>
    <cellStyle name="Note 2 2 3 2 3 3 2 2" xfId="34685"/>
    <cellStyle name="Note 2 2 3 2 3 3 2 3" xfId="27227"/>
    <cellStyle name="Note 2 2 3 2 3 3 3" xfId="32293"/>
    <cellStyle name="Note 2 2 3 2 3 3 4" xfId="24879"/>
    <cellStyle name="Note 2 2 3 2 3 4" xfId="5426"/>
    <cellStyle name="Note 2 2 3 2 3 4 2" xfId="14085"/>
    <cellStyle name="Note 2 2 3 2 3 4 2 2" xfId="34636"/>
    <cellStyle name="Note 2 2 3 2 3 4 2 3" xfId="27179"/>
    <cellStyle name="Note 2 2 3 2 3 4 3" xfId="32245"/>
    <cellStyle name="Note 2 2 3 2 3 4 4" xfId="24831"/>
    <cellStyle name="Note 2 2 3 2 3 5" xfId="9384"/>
    <cellStyle name="Note 2 2 3 2 3 5 2" xfId="18012"/>
    <cellStyle name="Note 2 2 3 2 3 5 2 2" xfId="35906"/>
    <cellStyle name="Note 2 2 3 2 3 5 2 3" xfId="28429"/>
    <cellStyle name="Note 2 2 3 2 3 5 3" xfId="33514"/>
    <cellStyle name="Note 2 2 3 2 3 5 4" xfId="26082"/>
    <cellStyle name="Note 2 2 3 2 3 6" xfId="7945"/>
    <cellStyle name="Note 2 2 3 2 3 6 2" xfId="16583"/>
    <cellStyle name="Note 2 2 3 2 3 6 2 2" xfId="35539"/>
    <cellStyle name="Note 2 2 3 2 3 6 2 3" xfId="28073"/>
    <cellStyle name="Note 2 2 3 2 3 6 3" xfId="33150"/>
    <cellStyle name="Note 2 2 3 2 3 6 4" xfId="25725"/>
    <cellStyle name="Note 2 2 3 2 3 7" xfId="8988"/>
    <cellStyle name="Note 2 2 3 2 3 7 2" xfId="17616"/>
    <cellStyle name="Note 2 2 3 2 3 7 2 2" xfId="35753"/>
    <cellStyle name="Note 2 2 3 2 3 7 2 3" xfId="28281"/>
    <cellStyle name="Note 2 2 3 2 3 7 3" xfId="33363"/>
    <cellStyle name="Note 2 2 3 2 3 7 4" xfId="25934"/>
    <cellStyle name="Note 2 2 3 2 3 8" xfId="12285"/>
    <cellStyle name="Note 2 2 3 2 3 8 2" xfId="20909"/>
    <cellStyle name="Note 2 2 3 2 3 8 2 2" xfId="36459"/>
    <cellStyle name="Note 2 2 3 2 3 8 2 3" xfId="28964"/>
    <cellStyle name="Note 2 2 3 2 3 8 3" xfId="34068"/>
    <cellStyle name="Note 2 2 3 2 3 8 4" xfId="26621"/>
    <cellStyle name="Note 2 2 3 2 3 9" xfId="30800"/>
    <cellStyle name="Note 2 2 3 2 4" xfId="2704"/>
    <cellStyle name="Note 2 2 3 2 4 10" xfId="23401"/>
    <cellStyle name="Note 2 2 3 2 4 2" xfId="7067"/>
    <cellStyle name="Note 2 2 3 2 4 2 2" xfId="15707"/>
    <cellStyle name="Note 2 2 3 2 4 2 2 2" xfId="35306"/>
    <cellStyle name="Note 2 2 3 2 4 2 2 3" xfId="27845"/>
    <cellStyle name="Note 2 2 3 2 4 2 3" xfId="32918"/>
    <cellStyle name="Note 2 2 3 2 4 2 4" xfId="25497"/>
    <cellStyle name="Note 2 2 3 2 4 3" xfId="4462"/>
    <cellStyle name="Note 2 2 3 2 4 3 2" xfId="13123"/>
    <cellStyle name="Note 2 2 3 2 4 3 2 2" xfId="34160"/>
    <cellStyle name="Note 2 2 3 2 4 3 2 3" xfId="26706"/>
    <cellStyle name="Note 2 2 3 2 4 3 3" xfId="31770"/>
    <cellStyle name="Note 2 2 3 2 4 3 4" xfId="24358"/>
    <cellStyle name="Note 2 2 3 2 4 4" xfId="4980"/>
    <cellStyle name="Note 2 2 3 2 4 4 2" xfId="13639"/>
    <cellStyle name="Note 2 2 3 2 4 4 2 2" xfId="34454"/>
    <cellStyle name="Note 2 2 3 2 4 4 2 3" xfId="26998"/>
    <cellStyle name="Note 2 2 3 2 4 4 3" xfId="32064"/>
    <cellStyle name="Note 2 2 3 2 4 4 4" xfId="24650"/>
    <cellStyle name="Note 2 2 3 2 4 5" xfId="5299"/>
    <cellStyle name="Note 2 2 3 2 4 5 2" xfId="13958"/>
    <cellStyle name="Note 2 2 3 2 4 5 2 2" xfId="34542"/>
    <cellStyle name="Note 2 2 3 2 4 5 2 3" xfId="27085"/>
    <cellStyle name="Note 2 2 3 2 4 5 3" xfId="32151"/>
    <cellStyle name="Note 2 2 3 2 4 5 4" xfId="24737"/>
    <cellStyle name="Note 2 2 3 2 4 6" xfId="9143"/>
    <cellStyle name="Note 2 2 3 2 4 6 2" xfId="17771"/>
    <cellStyle name="Note 2 2 3 2 4 6 2 2" xfId="35779"/>
    <cellStyle name="Note 2 2 3 2 4 6 2 3" xfId="28305"/>
    <cellStyle name="Note 2 2 3 2 4 6 3" xfId="33389"/>
    <cellStyle name="Note 2 2 3 2 4 6 4" xfId="25958"/>
    <cellStyle name="Note 2 2 3 2 4 7" xfId="10219"/>
    <cellStyle name="Note 2 2 3 2 4 7 2" xfId="18846"/>
    <cellStyle name="Note 2 2 3 2 4 7 2 2" xfId="36065"/>
    <cellStyle name="Note 2 2 3 2 4 7 2 3" xfId="28581"/>
    <cellStyle name="Note 2 2 3 2 4 7 3" xfId="33672"/>
    <cellStyle name="Note 2 2 3 2 4 7 4" xfId="26235"/>
    <cellStyle name="Note 2 2 3 2 4 8" xfId="10693"/>
    <cellStyle name="Note 2 2 3 2 4 8 2" xfId="19319"/>
    <cellStyle name="Note 2 2 3 2 4 8 2 2" xfId="36193"/>
    <cellStyle name="Note 2 2 3 2 4 8 2 3" xfId="28709"/>
    <cellStyle name="Note 2 2 3 2 4 8 3" xfId="33801"/>
    <cellStyle name="Note 2 2 3 2 4 8 4" xfId="26364"/>
    <cellStyle name="Note 2 2 3 2 4 9" xfId="30801"/>
    <cellStyle name="Note 2 2 3 2 5" xfId="2705"/>
    <cellStyle name="Note 2 2 3 2 5 10" xfId="23402"/>
    <cellStyle name="Note 2 2 3 2 5 2" xfId="7068"/>
    <cellStyle name="Note 2 2 3 2 5 2 2" xfId="15708"/>
    <cellStyle name="Note 2 2 3 2 5 2 2 2" xfId="35307"/>
    <cellStyle name="Note 2 2 3 2 5 2 2 3" xfId="27846"/>
    <cellStyle name="Note 2 2 3 2 5 2 3" xfId="32919"/>
    <cellStyle name="Note 2 2 3 2 5 2 4" xfId="25498"/>
    <cellStyle name="Note 2 2 3 2 5 3" xfId="5725"/>
    <cellStyle name="Note 2 2 3 2 5 3 2" xfId="14377"/>
    <cellStyle name="Note 2 2 3 2 5 3 2 2" xfId="34684"/>
    <cellStyle name="Note 2 2 3 2 5 3 2 3" xfId="27226"/>
    <cellStyle name="Note 2 2 3 2 5 3 3" xfId="32292"/>
    <cellStyle name="Note 2 2 3 2 5 3 4" xfId="24878"/>
    <cellStyle name="Note 2 2 3 2 5 4" xfId="7421"/>
    <cellStyle name="Note 2 2 3 2 5 4 2" xfId="16061"/>
    <cellStyle name="Note 2 2 3 2 5 4 2 2" xfId="35400"/>
    <cellStyle name="Note 2 2 3 2 5 4 2 3" xfId="27938"/>
    <cellStyle name="Note 2 2 3 2 5 4 3" xfId="33014"/>
    <cellStyle name="Note 2 2 3 2 5 4 4" xfId="25590"/>
    <cellStyle name="Note 2 2 3 2 5 5" xfId="4684"/>
    <cellStyle name="Note 2 2 3 2 5 5 2" xfId="13345"/>
    <cellStyle name="Note 2 2 3 2 5 5 2 2" xfId="34302"/>
    <cellStyle name="Note 2 2 3 2 5 5 2 3" xfId="26848"/>
    <cellStyle name="Note 2 2 3 2 5 5 3" xfId="31913"/>
    <cellStyle name="Note 2 2 3 2 5 5 4" xfId="24500"/>
    <cellStyle name="Note 2 2 3 2 5 6" xfId="9998"/>
    <cellStyle name="Note 2 2 3 2 5 6 2" xfId="18625"/>
    <cellStyle name="Note 2 2 3 2 5 6 2 2" xfId="36045"/>
    <cellStyle name="Note 2 2 3 2 5 6 2 3" xfId="28562"/>
    <cellStyle name="Note 2 2 3 2 5 6 3" xfId="33652"/>
    <cellStyle name="Note 2 2 3 2 5 6 4" xfId="26216"/>
    <cellStyle name="Note 2 2 3 2 5 7" xfId="11706"/>
    <cellStyle name="Note 2 2 3 2 5 7 2" xfId="20331"/>
    <cellStyle name="Note 2 2 3 2 5 7 2 2" xfId="36335"/>
    <cellStyle name="Note 2 2 3 2 5 7 2 3" xfId="28842"/>
    <cellStyle name="Note 2 2 3 2 5 7 3" xfId="33940"/>
    <cellStyle name="Note 2 2 3 2 5 7 4" xfId="26498"/>
    <cellStyle name="Note 2 2 3 2 5 8" xfId="12286"/>
    <cellStyle name="Note 2 2 3 2 5 8 2" xfId="20910"/>
    <cellStyle name="Note 2 2 3 2 5 8 2 2" xfId="36460"/>
    <cellStyle name="Note 2 2 3 2 5 8 2 3" xfId="28965"/>
    <cellStyle name="Note 2 2 3 2 5 8 3" xfId="34069"/>
    <cellStyle name="Note 2 2 3 2 5 8 4" xfId="26622"/>
    <cellStyle name="Note 2 2 3 2 5 9" xfId="30802"/>
    <cellStyle name="Note 2 2 3 2 6" xfId="2706"/>
    <cellStyle name="Note 2 2 3 2 6 10" xfId="23403"/>
    <cellStyle name="Note 2 2 3 2 6 2" xfId="7069"/>
    <cellStyle name="Note 2 2 3 2 6 2 2" xfId="15709"/>
    <cellStyle name="Note 2 2 3 2 6 2 2 2" xfId="35308"/>
    <cellStyle name="Note 2 2 3 2 6 2 2 3" xfId="27847"/>
    <cellStyle name="Note 2 2 3 2 6 2 3" xfId="32920"/>
    <cellStyle name="Note 2 2 3 2 6 2 4" xfId="25499"/>
    <cellStyle name="Note 2 2 3 2 6 3" xfId="5724"/>
    <cellStyle name="Note 2 2 3 2 6 3 2" xfId="14376"/>
    <cellStyle name="Note 2 2 3 2 6 3 2 2" xfId="34683"/>
    <cellStyle name="Note 2 2 3 2 6 3 2 3" xfId="27225"/>
    <cellStyle name="Note 2 2 3 2 6 3 3" xfId="32291"/>
    <cellStyle name="Note 2 2 3 2 6 3 4" xfId="24877"/>
    <cellStyle name="Note 2 2 3 2 6 4" xfId="5427"/>
    <cellStyle name="Note 2 2 3 2 6 4 2" xfId="14086"/>
    <cellStyle name="Note 2 2 3 2 6 4 2 2" xfId="34637"/>
    <cellStyle name="Note 2 2 3 2 6 4 2 3" xfId="27180"/>
    <cellStyle name="Note 2 2 3 2 6 4 3" xfId="32246"/>
    <cellStyle name="Note 2 2 3 2 6 4 4" xfId="24832"/>
    <cellStyle name="Note 2 2 3 2 6 5" xfId="9385"/>
    <cellStyle name="Note 2 2 3 2 6 5 2" xfId="18013"/>
    <cellStyle name="Note 2 2 3 2 6 5 2 2" xfId="35907"/>
    <cellStyle name="Note 2 2 3 2 6 5 2 3" xfId="28430"/>
    <cellStyle name="Note 2 2 3 2 6 5 3" xfId="33515"/>
    <cellStyle name="Note 2 2 3 2 6 5 4" xfId="26083"/>
    <cellStyle name="Note 2 2 3 2 6 6" xfId="7946"/>
    <cellStyle name="Note 2 2 3 2 6 6 2" xfId="16584"/>
    <cellStyle name="Note 2 2 3 2 6 6 2 2" xfId="35540"/>
    <cellStyle name="Note 2 2 3 2 6 6 2 3" xfId="28074"/>
    <cellStyle name="Note 2 2 3 2 6 6 3" xfId="33151"/>
    <cellStyle name="Note 2 2 3 2 6 6 4" xfId="25726"/>
    <cellStyle name="Note 2 2 3 2 6 7" xfId="6578"/>
    <cellStyle name="Note 2 2 3 2 6 7 2" xfId="15230"/>
    <cellStyle name="Note 2 2 3 2 6 7 2 2" xfId="35018"/>
    <cellStyle name="Note 2 2 3 2 6 7 2 3" xfId="27558"/>
    <cellStyle name="Note 2 2 3 2 6 7 3" xfId="32629"/>
    <cellStyle name="Note 2 2 3 2 6 7 4" xfId="25210"/>
    <cellStyle name="Note 2 2 3 2 6 8" xfId="11581"/>
    <cellStyle name="Note 2 2 3 2 6 8 2" xfId="20206"/>
    <cellStyle name="Note 2 2 3 2 6 8 2 2" xfId="36267"/>
    <cellStyle name="Note 2 2 3 2 6 8 2 3" xfId="28775"/>
    <cellStyle name="Note 2 2 3 2 6 8 3" xfId="33873"/>
    <cellStyle name="Note 2 2 3 2 6 8 4" xfId="26431"/>
    <cellStyle name="Note 2 2 3 2 6 9" xfId="30803"/>
    <cellStyle name="Note 2 2 3 2 7" xfId="7064"/>
    <cellStyle name="Note 2 2 3 2 7 2" xfId="15704"/>
    <cellStyle name="Note 2 2 3 2 7 2 2" xfId="35303"/>
    <cellStyle name="Note 2 2 3 2 7 2 3" xfId="27842"/>
    <cellStyle name="Note 2 2 3 2 7 3" xfId="32915"/>
    <cellStyle name="Note 2 2 3 2 7 4" xfId="25494"/>
    <cellStyle name="Note 2 2 3 2 8" xfId="4463"/>
    <cellStyle name="Note 2 2 3 2 8 2" xfId="13124"/>
    <cellStyle name="Note 2 2 3 2 8 2 2" xfId="34161"/>
    <cellStyle name="Note 2 2 3 2 8 2 3" xfId="26707"/>
    <cellStyle name="Note 2 2 3 2 8 3" xfId="31771"/>
    <cellStyle name="Note 2 2 3 2 8 4" xfId="24359"/>
    <cellStyle name="Note 2 2 3 2 9" xfId="7419"/>
    <cellStyle name="Note 2 2 3 2 9 2" xfId="16059"/>
    <cellStyle name="Note 2 2 3 2 9 2 2" xfId="35398"/>
    <cellStyle name="Note 2 2 3 2 9 2 3" xfId="27936"/>
    <cellStyle name="Note 2 2 3 2 9 3" xfId="33012"/>
    <cellStyle name="Note 2 2 3 2 9 4" xfId="25588"/>
    <cellStyle name="Note 2 2 3 3" xfId="2707"/>
    <cellStyle name="Note 2 2 3 3 10" xfId="23404"/>
    <cellStyle name="Note 2 2 3 3 2" xfId="7070"/>
    <cellStyle name="Note 2 2 3 3 2 2" xfId="15710"/>
    <cellStyle name="Note 2 2 3 3 2 2 2" xfId="35309"/>
    <cellStyle name="Note 2 2 3 3 2 2 3" xfId="27848"/>
    <cellStyle name="Note 2 2 3 3 2 3" xfId="32921"/>
    <cellStyle name="Note 2 2 3 3 2 4" xfId="25500"/>
    <cellStyle name="Note 2 2 3 3 3" xfId="4461"/>
    <cellStyle name="Note 2 2 3 3 3 2" xfId="13122"/>
    <cellStyle name="Note 2 2 3 3 3 2 2" xfId="34159"/>
    <cellStyle name="Note 2 2 3 3 3 2 3" xfId="26705"/>
    <cellStyle name="Note 2 2 3 3 3 3" xfId="31769"/>
    <cellStyle name="Note 2 2 3 3 3 4" xfId="24357"/>
    <cellStyle name="Note 2 2 3 3 4" xfId="7422"/>
    <cellStyle name="Note 2 2 3 3 4 2" xfId="16062"/>
    <cellStyle name="Note 2 2 3 3 4 2 2" xfId="35401"/>
    <cellStyle name="Note 2 2 3 3 4 2 3" xfId="27939"/>
    <cellStyle name="Note 2 2 3 3 4 3" xfId="33015"/>
    <cellStyle name="Note 2 2 3 3 4 4" xfId="25591"/>
    <cellStyle name="Note 2 2 3 3 5" xfId="6244"/>
    <cellStyle name="Note 2 2 3 3 5 2" xfId="14896"/>
    <cellStyle name="Note 2 2 3 3 5 2 2" xfId="34902"/>
    <cellStyle name="Note 2 2 3 3 5 2 3" xfId="27442"/>
    <cellStyle name="Note 2 2 3 3 5 3" xfId="32510"/>
    <cellStyle name="Note 2 2 3 3 5 4" xfId="25094"/>
    <cellStyle name="Note 2 2 3 3 6" xfId="9999"/>
    <cellStyle name="Note 2 2 3 3 6 2" xfId="18626"/>
    <cellStyle name="Note 2 2 3 3 6 2 2" xfId="36046"/>
    <cellStyle name="Note 2 2 3 3 6 2 3" xfId="28563"/>
    <cellStyle name="Note 2 2 3 3 6 3" xfId="33653"/>
    <cellStyle name="Note 2 2 3 3 6 4" xfId="26217"/>
    <cellStyle name="Note 2 2 3 3 7" xfId="8249"/>
    <cellStyle name="Note 2 2 3 3 7 2" xfId="16887"/>
    <cellStyle name="Note 2 2 3 3 7 2 2" xfId="35670"/>
    <cellStyle name="Note 2 2 3 3 7 2 3" xfId="28202"/>
    <cellStyle name="Note 2 2 3 3 7 3" xfId="33280"/>
    <cellStyle name="Note 2 2 3 3 7 4" xfId="25854"/>
    <cellStyle name="Note 2 2 3 3 8" xfId="10694"/>
    <cellStyle name="Note 2 2 3 3 8 2" xfId="19320"/>
    <cellStyle name="Note 2 2 3 3 8 2 2" xfId="36194"/>
    <cellStyle name="Note 2 2 3 3 8 2 3" xfId="28710"/>
    <cellStyle name="Note 2 2 3 3 8 3" xfId="33802"/>
    <cellStyle name="Note 2 2 3 3 8 4" xfId="26365"/>
    <cellStyle name="Note 2 2 3 3 9" xfId="30804"/>
    <cellStyle name="Note 2 2 3 4" xfId="2708"/>
    <cellStyle name="Note 2 2 3 4 10" xfId="23405"/>
    <cellStyle name="Note 2 2 3 4 2" xfId="7071"/>
    <cellStyle name="Note 2 2 3 4 2 2" xfId="15711"/>
    <cellStyle name="Note 2 2 3 4 2 2 2" xfId="35310"/>
    <cellStyle name="Note 2 2 3 4 2 2 3" xfId="27849"/>
    <cellStyle name="Note 2 2 3 4 2 3" xfId="32922"/>
    <cellStyle name="Note 2 2 3 4 2 4" xfId="25501"/>
    <cellStyle name="Note 2 2 3 4 3" xfId="5723"/>
    <cellStyle name="Note 2 2 3 4 3 2" xfId="14375"/>
    <cellStyle name="Note 2 2 3 4 3 2 2" xfId="34682"/>
    <cellStyle name="Note 2 2 3 4 3 2 3" xfId="27224"/>
    <cellStyle name="Note 2 2 3 4 3 3" xfId="32290"/>
    <cellStyle name="Note 2 2 3 4 3 4" xfId="24876"/>
    <cellStyle name="Note 2 2 3 4 4" xfId="4981"/>
    <cellStyle name="Note 2 2 3 4 4 2" xfId="13640"/>
    <cellStyle name="Note 2 2 3 4 4 2 2" xfId="34455"/>
    <cellStyle name="Note 2 2 3 4 4 2 3" xfId="26999"/>
    <cellStyle name="Note 2 2 3 4 4 3" xfId="32065"/>
    <cellStyle name="Note 2 2 3 4 4 4" xfId="24651"/>
    <cellStyle name="Note 2 2 3 4 5" xfId="8143"/>
    <cellStyle name="Note 2 2 3 4 5 2" xfId="16781"/>
    <cellStyle name="Note 2 2 3 4 5 2 2" xfId="35595"/>
    <cellStyle name="Note 2 2 3 4 5 2 3" xfId="28128"/>
    <cellStyle name="Note 2 2 3 4 5 3" xfId="33206"/>
    <cellStyle name="Note 2 2 3 4 5 4" xfId="25780"/>
    <cellStyle name="Note 2 2 3 4 6" xfId="7882"/>
    <cellStyle name="Note 2 2 3 4 6 2" xfId="16520"/>
    <cellStyle name="Note 2 2 3 4 6 2 2" xfId="35513"/>
    <cellStyle name="Note 2 2 3 4 6 2 3" xfId="28047"/>
    <cellStyle name="Note 2 2 3 4 6 3" xfId="33124"/>
    <cellStyle name="Note 2 2 3 4 6 4" xfId="25699"/>
    <cellStyle name="Note 2 2 3 4 7" xfId="8856"/>
    <cellStyle name="Note 2 2 3 4 7 2" xfId="17484"/>
    <cellStyle name="Note 2 2 3 4 7 2 2" xfId="35734"/>
    <cellStyle name="Note 2 2 3 4 7 2 3" xfId="28263"/>
    <cellStyle name="Note 2 2 3 4 7 3" xfId="33345"/>
    <cellStyle name="Note 2 2 3 4 7 4" xfId="25916"/>
    <cellStyle name="Note 2 2 3 4 8" xfId="12287"/>
    <cellStyle name="Note 2 2 3 4 8 2" xfId="20911"/>
    <cellStyle name="Note 2 2 3 4 8 2 2" xfId="36461"/>
    <cellStyle name="Note 2 2 3 4 8 2 3" xfId="28966"/>
    <cellStyle name="Note 2 2 3 4 8 3" xfId="34070"/>
    <cellStyle name="Note 2 2 3 4 8 4" xfId="26623"/>
    <cellStyle name="Note 2 2 3 4 9" xfId="30805"/>
    <cellStyle name="Note 2 2 3 5" xfId="2709"/>
    <cellStyle name="Note 2 2 3 5 10" xfId="23406"/>
    <cellStyle name="Note 2 2 3 5 2" xfId="7072"/>
    <cellStyle name="Note 2 2 3 5 2 2" xfId="15712"/>
    <cellStyle name="Note 2 2 3 5 2 2 2" xfId="35311"/>
    <cellStyle name="Note 2 2 3 5 2 2 3" xfId="27850"/>
    <cellStyle name="Note 2 2 3 5 2 3" xfId="32923"/>
    <cellStyle name="Note 2 2 3 5 2 4" xfId="25502"/>
    <cellStyle name="Note 2 2 3 5 3" xfId="5722"/>
    <cellStyle name="Note 2 2 3 5 3 2" xfId="14374"/>
    <cellStyle name="Note 2 2 3 5 3 2 2" xfId="34681"/>
    <cellStyle name="Note 2 2 3 5 3 2 3" xfId="27223"/>
    <cellStyle name="Note 2 2 3 5 3 3" xfId="32289"/>
    <cellStyle name="Note 2 2 3 5 3 4" xfId="24875"/>
    <cellStyle name="Note 2 2 3 5 4" xfId="5428"/>
    <cellStyle name="Note 2 2 3 5 4 2" xfId="14087"/>
    <cellStyle name="Note 2 2 3 5 4 2 2" xfId="34638"/>
    <cellStyle name="Note 2 2 3 5 4 2 3" xfId="27181"/>
    <cellStyle name="Note 2 2 3 5 4 3" xfId="32247"/>
    <cellStyle name="Note 2 2 3 5 4 4" xfId="24833"/>
    <cellStyle name="Note 2 2 3 5 5" xfId="7799"/>
    <cellStyle name="Note 2 2 3 5 5 2" xfId="16437"/>
    <cellStyle name="Note 2 2 3 5 5 2 2" xfId="35468"/>
    <cellStyle name="Note 2 2 3 5 5 2 3" xfId="28003"/>
    <cellStyle name="Note 2 2 3 5 5 3" xfId="33080"/>
    <cellStyle name="Note 2 2 3 5 5 4" xfId="25655"/>
    <cellStyle name="Note 2 2 3 5 6" xfId="7947"/>
    <cellStyle name="Note 2 2 3 5 6 2" xfId="16585"/>
    <cellStyle name="Note 2 2 3 5 6 2 2" xfId="35541"/>
    <cellStyle name="Note 2 2 3 5 6 2 3" xfId="28075"/>
    <cellStyle name="Note 2 2 3 5 6 3" xfId="33152"/>
    <cellStyle name="Note 2 2 3 5 6 4" xfId="25727"/>
    <cellStyle name="Note 2 2 3 5 7" xfId="10857"/>
    <cellStyle name="Note 2 2 3 5 7 2" xfId="19483"/>
    <cellStyle name="Note 2 2 3 5 7 2 2" xfId="36210"/>
    <cellStyle name="Note 2 2 3 5 7 2 3" xfId="28724"/>
    <cellStyle name="Note 2 2 3 5 7 3" xfId="33816"/>
    <cellStyle name="Note 2 2 3 5 7 4" xfId="26379"/>
    <cellStyle name="Note 2 2 3 5 8" xfId="12288"/>
    <cellStyle name="Note 2 2 3 5 8 2" xfId="20912"/>
    <cellStyle name="Note 2 2 3 5 8 2 2" xfId="36462"/>
    <cellStyle name="Note 2 2 3 5 8 2 3" xfId="28967"/>
    <cellStyle name="Note 2 2 3 5 8 3" xfId="34071"/>
    <cellStyle name="Note 2 2 3 5 8 4" xfId="26624"/>
    <cellStyle name="Note 2 2 3 5 9" xfId="30806"/>
    <cellStyle name="Note 2 2 3 6" xfId="2710"/>
    <cellStyle name="Note 2 2 3 6 10" xfId="23407"/>
    <cellStyle name="Note 2 2 3 6 2" xfId="7073"/>
    <cellStyle name="Note 2 2 3 6 2 2" xfId="15713"/>
    <cellStyle name="Note 2 2 3 6 2 2 2" xfId="35312"/>
    <cellStyle name="Note 2 2 3 6 2 2 3" xfId="27851"/>
    <cellStyle name="Note 2 2 3 6 2 3" xfId="32924"/>
    <cellStyle name="Note 2 2 3 6 2 4" xfId="25503"/>
    <cellStyle name="Note 2 2 3 6 3" xfId="4460"/>
    <cellStyle name="Note 2 2 3 6 3 2" xfId="13121"/>
    <cellStyle name="Note 2 2 3 6 3 2 2" xfId="34158"/>
    <cellStyle name="Note 2 2 3 6 3 2 3" xfId="26704"/>
    <cellStyle name="Note 2 2 3 6 3 3" xfId="31768"/>
    <cellStyle name="Note 2 2 3 6 3 4" xfId="24356"/>
    <cellStyle name="Note 2 2 3 6 4" xfId="7423"/>
    <cellStyle name="Note 2 2 3 6 4 2" xfId="16063"/>
    <cellStyle name="Note 2 2 3 6 4 2 2" xfId="35402"/>
    <cellStyle name="Note 2 2 3 6 4 2 3" xfId="27940"/>
    <cellStyle name="Note 2 2 3 6 4 3" xfId="33016"/>
    <cellStyle name="Note 2 2 3 6 4 4" xfId="25592"/>
    <cellStyle name="Note 2 2 3 6 5" xfId="8142"/>
    <cellStyle name="Note 2 2 3 6 5 2" xfId="16780"/>
    <cellStyle name="Note 2 2 3 6 5 2 2" xfId="35594"/>
    <cellStyle name="Note 2 2 3 6 5 2 3" xfId="28127"/>
    <cellStyle name="Note 2 2 3 6 5 3" xfId="33205"/>
    <cellStyle name="Note 2 2 3 6 5 4" xfId="25779"/>
    <cellStyle name="Note 2 2 3 6 6" xfId="10000"/>
    <cellStyle name="Note 2 2 3 6 6 2" xfId="18627"/>
    <cellStyle name="Note 2 2 3 6 6 2 2" xfId="36047"/>
    <cellStyle name="Note 2 2 3 6 6 2 3" xfId="28564"/>
    <cellStyle name="Note 2 2 3 6 6 3" xfId="33654"/>
    <cellStyle name="Note 2 2 3 6 6 4" xfId="26218"/>
    <cellStyle name="Note 2 2 3 6 7" xfId="10476"/>
    <cellStyle name="Note 2 2 3 6 7 2" xfId="19103"/>
    <cellStyle name="Note 2 2 3 6 7 2 2" xfId="36122"/>
    <cellStyle name="Note 2 2 3 6 7 2 3" xfId="28638"/>
    <cellStyle name="Note 2 2 3 6 7 3" xfId="33729"/>
    <cellStyle name="Note 2 2 3 6 7 4" xfId="26292"/>
    <cellStyle name="Note 2 2 3 6 8" xfId="10695"/>
    <cellStyle name="Note 2 2 3 6 8 2" xfId="19321"/>
    <cellStyle name="Note 2 2 3 6 8 2 2" xfId="36195"/>
    <cellStyle name="Note 2 2 3 6 8 2 3" xfId="28711"/>
    <cellStyle name="Note 2 2 3 6 8 3" xfId="33803"/>
    <cellStyle name="Note 2 2 3 6 8 4" xfId="26366"/>
    <cellStyle name="Note 2 2 3 6 9" xfId="30807"/>
    <cellStyle name="Note 2 2 3 7" xfId="2711"/>
    <cellStyle name="Note 2 2 3 7 10" xfId="23408"/>
    <cellStyle name="Note 2 2 3 7 2" xfId="7074"/>
    <cellStyle name="Note 2 2 3 7 2 2" xfId="15714"/>
    <cellStyle name="Note 2 2 3 7 2 2 2" xfId="35313"/>
    <cellStyle name="Note 2 2 3 7 2 2 3" xfId="27852"/>
    <cellStyle name="Note 2 2 3 7 2 3" xfId="32925"/>
    <cellStyle name="Note 2 2 3 7 2 4" xfId="25504"/>
    <cellStyle name="Note 2 2 3 7 3" xfId="5721"/>
    <cellStyle name="Note 2 2 3 7 3 2" xfId="14373"/>
    <cellStyle name="Note 2 2 3 7 3 2 2" xfId="34680"/>
    <cellStyle name="Note 2 2 3 7 3 2 3" xfId="27222"/>
    <cellStyle name="Note 2 2 3 7 3 3" xfId="32288"/>
    <cellStyle name="Note 2 2 3 7 3 4" xfId="24874"/>
    <cellStyle name="Note 2 2 3 7 4" xfId="7424"/>
    <cellStyle name="Note 2 2 3 7 4 2" xfId="16064"/>
    <cellStyle name="Note 2 2 3 7 4 2 2" xfId="35403"/>
    <cellStyle name="Note 2 2 3 7 4 2 3" xfId="27941"/>
    <cellStyle name="Note 2 2 3 7 4 3" xfId="33017"/>
    <cellStyle name="Note 2 2 3 7 4 4" xfId="25593"/>
    <cellStyle name="Note 2 2 3 7 5" xfId="5298"/>
    <cellStyle name="Note 2 2 3 7 5 2" xfId="13957"/>
    <cellStyle name="Note 2 2 3 7 5 2 2" xfId="34541"/>
    <cellStyle name="Note 2 2 3 7 5 2 3" xfId="27084"/>
    <cellStyle name="Note 2 2 3 7 5 3" xfId="32150"/>
    <cellStyle name="Note 2 2 3 7 5 4" xfId="24736"/>
    <cellStyle name="Note 2 2 3 7 6" xfId="10001"/>
    <cellStyle name="Note 2 2 3 7 6 2" xfId="18628"/>
    <cellStyle name="Note 2 2 3 7 6 2 2" xfId="36048"/>
    <cellStyle name="Note 2 2 3 7 6 2 3" xfId="28565"/>
    <cellStyle name="Note 2 2 3 7 6 3" xfId="33655"/>
    <cellStyle name="Note 2 2 3 7 6 4" xfId="26219"/>
    <cellStyle name="Note 2 2 3 7 7" xfId="11707"/>
    <cellStyle name="Note 2 2 3 7 7 2" xfId="20332"/>
    <cellStyle name="Note 2 2 3 7 7 2 2" xfId="36336"/>
    <cellStyle name="Note 2 2 3 7 7 2 3" xfId="28843"/>
    <cellStyle name="Note 2 2 3 7 7 3" xfId="33941"/>
    <cellStyle name="Note 2 2 3 7 7 4" xfId="26499"/>
    <cellStyle name="Note 2 2 3 7 8" xfId="11580"/>
    <cellStyle name="Note 2 2 3 7 8 2" xfId="20205"/>
    <cellStyle name="Note 2 2 3 7 8 2 2" xfId="36266"/>
    <cellStyle name="Note 2 2 3 7 8 2 3" xfId="28774"/>
    <cellStyle name="Note 2 2 3 7 8 3" xfId="33872"/>
    <cellStyle name="Note 2 2 3 7 8 4" xfId="26430"/>
    <cellStyle name="Note 2 2 3 7 9" xfId="30808"/>
    <cellStyle name="Note 2 2 3 8" xfId="7063"/>
    <cellStyle name="Note 2 2 3 8 2" xfId="15703"/>
    <cellStyle name="Note 2 2 3 8 2 2" xfId="35302"/>
    <cellStyle name="Note 2 2 3 8 2 3" xfId="27841"/>
    <cellStyle name="Note 2 2 3 8 3" xfId="32914"/>
    <cellStyle name="Note 2 2 3 8 4" xfId="25493"/>
    <cellStyle name="Note 2 2 3 9" xfId="5728"/>
    <cellStyle name="Note 2 2 3 9 2" xfId="14380"/>
    <cellStyle name="Note 2 2 3 9 2 2" xfId="34687"/>
    <cellStyle name="Note 2 2 3 9 2 3" xfId="27229"/>
    <cellStyle name="Note 2 2 3 9 3" xfId="32295"/>
    <cellStyle name="Note 2 2 3 9 4" xfId="24881"/>
    <cellStyle name="Note 2 2 4" xfId="2712"/>
    <cellStyle name="Note 2 2 4 10" xfId="5720"/>
    <cellStyle name="Note 2 2 4 10 2" xfId="14372"/>
    <cellStyle name="Note 2 2 4 10 2 2" xfId="34679"/>
    <cellStyle name="Note 2 2 4 10 2 3" xfId="27221"/>
    <cellStyle name="Note 2 2 4 10 3" xfId="32287"/>
    <cellStyle name="Note 2 2 4 10 4" xfId="24873"/>
    <cellStyle name="Note 2 2 4 11" xfId="5429"/>
    <cellStyle name="Note 2 2 4 11 2" xfId="14088"/>
    <cellStyle name="Note 2 2 4 11 2 2" xfId="34639"/>
    <cellStyle name="Note 2 2 4 11 2 3" xfId="27182"/>
    <cellStyle name="Note 2 2 4 11 3" xfId="32248"/>
    <cellStyle name="Note 2 2 4 11 4" xfId="24834"/>
    <cellStyle name="Note 2 2 4 12" xfId="9386"/>
    <cellStyle name="Note 2 2 4 12 2" xfId="18014"/>
    <cellStyle name="Note 2 2 4 12 2 2" xfId="35908"/>
    <cellStyle name="Note 2 2 4 12 2 3" xfId="28431"/>
    <cellStyle name="Note 2 2 4 12 3" xfId="33516"/>
    <cellStyle name="Note 2 2 4 12 4" xfId="26084"/>
    <cellStyle name="Note 2 2 4 13" xfId="7948"/>
    <cellStyle name="Note 2 2 4 13 2" xfId="16586"/>
    <cellStyle name="Note 2 2 4 13 2 2" xfId="35542"/>
    <cellStyle name="Note 2 2 4 13 2 3" xfId="28076"/>
    <cellStyle name="Note 2 2 4 13 3" xfId="33153"/>
    <cellStyle name="Note 2 2 4 13 4" xfId="25728"/>
    <cellStyle name="Note 2 2 4 14" xfId="9256"/>
    <cellStyle name="Note 2 2 4 14 2" xfId="17884"/>
    <cellStyle name="Note 2 2 4 14 2 2" xfId="35812"/>
    <cellStyle name="Note 2 2 4 14 2 3" xfId="28337"/>
    <cellStyle name="Note 2 2 4 14 3" xfId="33422"/>
    <cellStyle name="Note 2 2 4 14 4" xfId="25990"/>
    <cellStyle name="Note 2 2 4 15" xfId="12289"/>
    <cellStyle name="Note 2 2 4 15 2" xfId="20913"/>
    <cellStyle name="Note 2 2 4 15 2 2" xfId="36463"/>
    <cellStyle name="Note 2 2 4 15 2 3" xfId="28968"/>
    <cellStyle name="Note 2 2 4 15 3" xfId="34072"/>
    <cellStyle name="Note 2 2 4 15 4" xfId="26625"/>
    <cellStyle name="Note 2 2 4 16" xfId="30809"/>
    <cellStyle name="Note 2 2 4 17" xfId="23409"/>
    <cellStyle name="Note 2 2 4 2" xfId="2713"/>
    <cellStyle name="Note 2 2 4 2 10" xfId="23410"/>
    <cellStyle name="Note 2 2 4 2 2" xfId="7076"/>
    <cellStyle name="Note 2 2 4 2 2 2" xfId="15716"/>
    <cellStyle name="Note 2 2 4 2 2 2 2" xfId="35315"/>
    <cellStyle name="Note 2 2 4 2 2 2 3" xfId="27854"/>
    <cellStyle name="Note 2 2 4 2 2 3" xfId="32927"/>
    <cellStyle name="Note 2 2 4 2 2 4" xfId="25506"/>
    <cellStyle name="Note 2 2 4 2 3" xfId="4459"/>
    <cellStyle name="Note 2 2 4 2 3 2" xfId="13120"/>
    <cellStyle name="Note 2 2 4 2 3 2 2" xfId="34157"/>
    <cellStyle name="Note 2 2 4 2 3 2 3" xfId="26703"/>
    <cellStyle name="Note 2 2 4 2 3 3" xfId="31767"/>
    <cellStyle name="Note 2 2 4 2 3 4" xfId="24355"/>
    <cellStyle name="Note 2 2 4 2 4" xfId="7425"/>
    <cellStyle name="Note 2 2 4 2 4 2" xfId="16065"/>
    <cellStyle name="Note 2 2 4 2 4 2 2" xfId="35404"/>
    <cellStyle name="Note 2 2 4 2 4 2 3" xfId="27942"/>
    <cellStyle name="Note 2 2 4 2 4 3" xfId="33018"/>
    <cellStyle name="Note 2 2 4 2 4 4" xfId="25594"/>
    <cellStyle name="Note 2 2 4 2 5" xfId="8140"/>
    <cellStyle name="Note 2 2 4 2 5 2" xfId="16778"/>
    <cellStyle name="Note 2 2 4 2 5 2 2" xfId="35593"/>
    <cellStyle name="Note 2 2 4 2 5 2 3" xfId="28126"/>
    <cellStyle name="Note 2 2 4 2 5 3" xfId="33204"/>
    <cellStyle name="Note 2 2 4 2 5 4" xfId="25778"/>
    <cellStyle name="Note 2 2 4 2 6" xfId="9142"/>
    <cellStyle name="Note 2 2 4 2 6 2" xfId="17770"/>
    <cellStyle name="Note 2 2 4 2 6 2 2" xfId="35778"/>
    <cellStyle name="Note 2 2 4 2 6 2 3" xfId="28304"/>
    <cellStyle name="Note 2 2 4 2 6 3" xfId="33388"/>
    <cellStyle name="Note 2 2 4 2 6 4" xfId="25957"/>
    <cellStyle name="Note 2 2 4 2 7" xfId="10856"/>
    <cellStyle name="Note 2 2 4 2 7 2" xfId="19482"/>
    <cellStyle name="Note 2 2 4 2 7 2 2" xfId="36209"/>
    <cellStyle name="Note 2 2 4 2 7 2 3" xfId="28723"/>
    <cellStyle name="Note 2 2 4 2 7 3" xfId="33815"/>
    <cellStyle name="Note 2 2 4 2 7 4" xfId="26378"/>
    <cellStyle name="Note 2 2 4 2 8" xfId="10696"/>
    <cellStyle name="Note 2 2 4 2 8 2" xfId="19322"/>
    <cellStyle name="Note 2 2 4 2 8 2 2" xfId="36196"/>
    <cellStyle name="Note 2 2 4 2 8 2 3" xfId="28712"/>
    <cellStyle name="Note 2 2 4 2 8 3" xfId="33804"/>
    <cellStyle name="Note 2 2 4 2 8 4" xfId="26367"/>
    <cellStyle name="Note 2 2 4 2 9" xfId="30810"/>
    <cellStyle name="Note 2 2 4 3" xfId="2714"/>
    <cellStyle name="Note 2 2 4 3 10" xfId="23411"/>
    <cellStyle name="Note 2 2 4 3 2" xfId="7077"/>
    <cellStyle name="Note 2 2 4 3 2 2" xfId="15717"/>
    <cellStyle name="Note 2 2 4 3 2 2 2" xfId="35316"/>
    <cellStyle name="Note 2 2 4 3 2 2 3" xfId="27855"/>
    <cellStyle name="Note 2 2 4 3 2 3" xfId="32928"/>
    <cellStyle name="Note 2 2 4 3 2 4" xfId="25507"/>
    <cellStyle name="Note 2 2 4 3 3" xfId="5719"/>
    <cellStyle name="Note 2 2 4 3 3 2" xfId="14371"/>
    <cellStyle name="Note 2 2 4 3 3 2 2" xfId="34678"/>
    <cellStyle name="Note 2 2 4 3 3 2 3" xfId="27220"/>
    <cellStyle name="Note 2 2 4 3 3 3" xfId="32286"/>
    <cellStyle name="Note 2 2 4 3 3 4" xfId="24872"/>
    <cellStyle name="Note 2 2 4 3 4" xfId="7426"/>
    <cellStyle name="Note 2 2 4 3 4 2" xfId="16066"/>
    <cellStyle name="Note 2 2 4 3 4 2 2" xfId="35405"/>
    <cellStyle name="Note 2 2 4 3 4 2 3" xfId="27943"/>
    <cellStyle name="Note 2 2 4 3 4 3" xfId="33019"/>
    <cellStyle name="Note 2 2 4 3 4 4" xfId="25595"/>
    <cellStyle name="Note 2 2 4 3 5" xfId="5297"/>
    <cellStyle name="Note 2 2 4 3 5 2" xfId="13956"/>
    <cellStyle name="Note 2 2 4 3 5 2 2" xfId="34540"/>
    <cellStyle name="Note 2 2 4 3 5 2 3" xfId="27083"/>
    <cellStyle name="Note 2 2 4 3 5 3" xfId="32149"/>
    <cellStyle name="Note 2 2 4 3 5 4" xfId="24735"/>
    <cellStyle name="Note 2 2 4 3 6" xfId="10002"/>
    <cellStyle name="Note 2 2 4 3 6 2" xfId="18629"/>
    <cellStyle name="Note 2 2 4 3 6 2 2" xfId="36049"/>
    <cellStyle name="Note 2 2 4 3 6 2 3" xfId="28566"/>
    <cellStyle name="Note 2 2 4 3 6 3" xfId="33656"/>
    <cellStyle name="Note 2 2 4 3 6 4" xfId="26220"/>
    <cellStyle name="Note 2 2 4 3 7" xfId="11708"/>
    <cellStyle name="Note 2 2 4 3 7 2" xfId="20333"/>
    <cellStyle name="Note 2 2 4 3 7 2 2" xfId="36337"/>
    <cellStyle name="Note 2 2 4 3 7 2 3" xfId="28844"/>
    <cellStyle name="Note 2 2 4 3 7 3" xfId="33942"/>
    <cellStyle name="Note 2 2 4 3 7 4" xfId="26500"/>
    <cellStyle name="Note 2 2 4 3 8" xfId="12290"/>
    <cellStyle name="Note 2 2 4 3 8 2" xfId="20914"/>
    <cellStyle name="Note 2 2 4 3 8 2 2" xfId="36464"/>
    <cellStyle name="Note 2 2 4 3 8 2 3" xfId="28969"/>
    <cellStyle name="Note 2 2 4 3 8 3" xfId="34073"/>
    <cellStyle name="Note 2 2 4 3 8 4" xfId="26626"/>
    <cellStyle name="Note 2 2 4 3 9" xfId="30811"/>
    <cellStyle name="Note 2 2 4 4" xfId="2715"/>
    <cellStyle name="Note 2 2 4 4 10" xfId="23412"/>
    <cellStyle name="Note 2 2 4 4 2" xfId="7078"/>
    <cellStyle name="Note 2 2 4 4 2 2" xfId="15718"/>
    <cellStyle name="Note 2 2 4 4 2 2 2" xfId="35317"/>
    <cellStyle name="Note 2 2 4 4 2 2 3" xfId="27856"/>
    <cellStyle name="Note 2 2 4 4 2 3" xfId="32929"/>
    <cellStyle name="Note 2 2 4 4 2 4" xfId="25508"/>
    <cellStyle name="Note 2 2 4 4 3" xfId="5718"/>
    <cellStyle name="Note 2 2 4 4 3 2" xfId="14370"/>
    <cellStyle name="Note 2 2 4 4 3 2 2" xfId="34677"/>
    <cellStyle name="Note 2 2 4 4 3 2 3" xfId="27219"/>
    <cellStyle name="Note 2 2 4 4 3 3" xfId="32285"/>
    <cellStyle name="Note 2 2 4 4 3 4" xfId="24871"/>
    <cellStyle name="Note 2 2 4 4 4" xfId="5430"/>
    <cellStyle name="Note 2 2 4 4 4 2" xfId="14089"/>
    <cellStyle name="Note 2 2 4 4 4 2 2" xfId="34640"/>
    <cellStyle name="Note 2 2 4 4 4 2 3" xfId="27183"/>
    <cellStyle name="Note 2 2 4 4 4 3" xfId="32249"/>
    <cellStyle name="Note 2 2 4 4 4 4" xfId="24835"/>
    <cellStyle name="Note 2 2 4 4 5" xfId="9387"/>
    <cellStyle name="Note 2 2 4 4 5 2" xfId="18015"/>
    <cellStyle name="Note 2 2 4 4 5 2 2" xfId="35909"/>
    <cellStyle name="Note 2 2 4 4 5 2 3" xfId="28432"/>
    <cellStyle name="Note 2 2 4 4 5 3" xfId="33517"/>
    <cellStyle name="Note 2 2 4 4 5 4" xfId="26085"/>
    <cellStyle name="Note 2 2 4 4 6" xfId="7949"/>
    <cellStyle name="Note 2 2 4 4 6 2" xfId="16587"/>
    <cellStyle name="Note 2 2 4 4 6 2 2" xfId="35543"/>
    <cellStyle name="Note 2 2 4 4 6 2 3" xfId="28077"/>
    <cellStyle name="Note 2 2 4 4 6 3" xfId="33154"/>
    <cellStyle name="Note 2 2 4 4 6 4" xfId="25729"/>
    <cellStyle name="Note 2 2 4 4 7" xfId="4826"/>
    <cellStyle name="Note 2 2 4 4 7 2" xfId="13487"/>
    <cellStyle name="Note 2 2 4 4 7 2 2" xfId="34383"/>
    <cellStyle name="Note 2 2 4 4 7 2 3" xfId="26927"/>
    <cellStyle name="Note 2 2 4 4 7 3" xfId="31993"/>
    <cellStyle name="Note 2 2 4 4 7 4" xfId="24579"/>
    <cellStyle name="Note 2 2 4 4 8" xfId="8874"/>
    <cellStyle name="Note 2 2 4 4 8 2" xfId="17502"/>
    <cellStyle name="Note 2 2 4 4 8 2 2" xfId="35742"/>
    <cellStyle name="Note 2 2 4 4 8 2 3" xfId="28271"/>
    <cellStyle name="Note 2 2 4 4 8 3" xfId="33353"/>
    <cellStyle name="Note 2 2 4 4 8 4" xfId="25924"/>
    <cellStyle name="Note 2 2 4 4 9" xfId="30812"/>
    <cellStyle name="Note 2 2 4 5" xfId="2716"/>
    <cellStyle name="Note 2 2 4 5 10" xfId="23413"/>
    <cellStyle name="Note 2 2 4 5 2" xfId="7079"/>
    <cellStyle name="Note 2 2 4 5 2 2" xfId="15719"/>
    <cellStyle name="Note 2 2 4 5 2 2 2" xfId="35318"/>
    <cellStyle name="Note 2 2 4 5 2 2 3" xfId="27857"/>
    <cellStyle name="Note 2 2 4 5 2 3" xfId="32930"/>
    <cellStyle name="Note 2 2 4 5 2 4" xfId="25509"/>
    <cellStyle name="Note 2 2 4 5 3" xfId="4458"/>
    <cellStyle name="Note 2 2 4 5 3 2" xfId="13119"/>
    <cellStyle name="Note 2 2 4 5 3 2 2" xfId="34156"/>
    <cellStyle name="Note 2 2 4 5 3 2 3" xfId="26702"/>
    <cellStyle name="Note 2 2 4 5 3 3" xfId="31766"/>
    <cellStyle name="Note 2 2 4 5 3 4" xfId="24354"/>
    <cellStyle name="Note 2 2 4 5 4" xfId="4982"/>
    <cellStyle name="Note 2 2 4 5 4 2" xfId="13641"/>
    <cellStyle name="Note 2 2 4 5 4 2 2" xfId="34456"/>
    <cellStyle name="Note 2 2 4 5 4 2 3" xfId="27000"/>
    <cellStyle name="Note 2 2 4 5 4 3" xfId="32066"/>
    <cellStyle name="Note 2 2 4 5 4 4" xfId="24652"/>
    <cellStyle name="Note 2 2 4 5 5" xfId="8139"/>
    <cellStyle name="Note 2 2 4 5 5 2" xfId="16777"/>
    <cellStyle name="Note 2 2 4 5 5 2 2" xfId="35592"/>
    <cellStyle name="Note 2 2 4 5 5 2 3" xfId="28125"/>
    <cellStyle name="Note 2 2 4 5 5 3" xfId="33203"/>
    <cellStyle name="Note 2 2 4 5 5 4" xfId="25777"/>
    <cellStyle name="Note 2 2 4 5 6" xfId="10003"/>
    <cellStyle name="Note 2 2 4 5 6 2" xfId="18630"/>
    <cellStyle name="Note 2 2 4 5 6 2 2" xfId="36050"/>
    <cellStyle name="Note 2 2 4 5 6 2 3" xfId="28567"/>
    <cellStyle name="Note 2 2 4 5 6 3" xfId="33657"/>
    <cellStyle name="Note 2 2 4 5 6 4" xfId="26221"/>
    <cellStyle name="Note 2 2 4 5 7" xfId="10477"/>
    <cellStyle name="Note 2 2 4 5 7 2" xfId="19104"/>
    <cellStyle name="Note 2 2 4 5 7 2 2" xfId="36123"/>
    <cellStyle name="Note 2 2 4 5 7 2 3" xfId="28639"/>
    <cellStyle name="Note 2 2 4 5 7 3" xfId="33730"/>
    <cellStyle name="Note 2 2 4 5 7 4" xfId="26293"/>
    <cellStyle name="Note 2 2 4 5 8" xfId="10697"/>
    <cellStyle name="Note 2 2 4 5 8 2" xfId="19323"/>
    <cellStyle name="Note 2 2 4 5 8 2 2" xfId="36197"/>
    <cellStyle name="Note 2 2 4 5 8 2 3" xfId="28713"/>
    <cellStyle name="Note 2 2 4 5 8 3" xfId="33805"/>
    <cellStyle name="Note 2 2 4 5 8 4" xfId="26368"/>
    <cellStyle name="Note 2 2 4 5 9" xfId="30813"/>
    <cellStyle name="Note 2 2 4 6" xfId="2717"/>
    <cellStyle name="Note 2 2 4 6 10" xfId="23414"/>
    <cellStyle name="Note 2 2 4 6 2" xfId="7080"/>
    <cellStyle name="Note 2 2 4 6 2 2" xfId="15720"/>
    <cellStyle name="Note 2 2 4 6 2 2 2" xfId="35319"/>
    <cellStyle name="Note 2 2 4 6 2 2 3" xfId="27858"/>
    <cellStyle name="Note 2 2 4 6 2 3" xfId="32931"/>
    <cellStyle name="Note 2 2 4 6 2 4" xfId="25510"/>
    <cellStyle name="Note 2 2 4 6 3" xfId="5717"/>
    <cellStyle name="Note 2 2 4 6 3 2" xfId="14369"/>
    <cellStyle name="Note 2 2 4 6 3 2 2" xfId="34676"/>
    <cellStyle name="Note 2 2 4 6 3 2 3" xfId="27218"/>
    <cellStyle name="Note 2 2 4 6 3 3" xfId="32284"/>
    <cellStyle name="Note 2 2 4 6 3 4" xfId="24870"/>
    <cellStyle name="Note 2 2 4 6 4" xfId="7427"/>
    <cellStyle name="Note 2 2 4 6 4 2" xfId="16067"/>
    <cellStyle name="Note 2 2 4 6 4 2 2" xfId="35406"/>
    <cellStyle name="Note 2 2 4 6 4 2 3" xfId="27944"/>
    <cellStyle name="Note 2 2 4 6 4 3" xfId="33020"/>
    <cellStyle name="Note 2 2 4 6 4 4" xfId="25596"/>
    <cellStyle name="Note 2 2 4 6 5" xfId="8138"/>
    <cellStyle name="Note 2 2 4 6 5 2" xfId="16776"/>
    <cellStyle name="Note 2 2 4 6 5 2 2" xfId="35591"/>
    <cellStyle name="Note 2 2 4 6 5 2 3" xfId="28124"/>
    <cellStyle name="Note 2 2 4 6 5 3" xfId="33202"/>
    <cellStyle name="Note 2 2 4 6 5 4" xfId="25776"/>
    <cellStyle name="Note 2 2 4 6 6" xfId="9141"/>
    <cellStyle name="Note 2 2 4 6 6 2" xfId="17769"/>
    <cellStyle name="Note 2 2 4 6 6 2 2" xfId="35777"/>
    <cellStyle name="Note 2 2 4 6 6 2 3" xfId="28303"/>
    <cellStyle name="Note 2 2 4 6 6 3" xfId="33387"/>
    <cellStyle name="Note 2 2 4 6 6 4" xfId="25956"/>
    <cellStyle name="Note 2 2 4 6 7" xfId="10299"/>
    <cellStyle name="Note 2 2 4 6 7 2" xfId="18926"/>
    <cellStyle name="Note 2 2 4 6 7 2 2" xfId="36081"/>
    <cellStyle name="Note 2 2 4 6 7 2 3" xfId="28597"/>
    <cellStyle name="Note 2 2 4 6 7 3" xfId="33688"/>
    <cellStyle name="Note 2 2 4 6 7 4" xfId="26251"/>
    <cellStyle name="Note 2 2 4 6 8" xfId="12291"/>
    <cellStyle name="Note 2 2 4 6 8 2" xfId="20915"/>
    <cellStyle name="Note 2 2 4 6 8 2 2" xfId="36465"/>
    <cellStyle name="Note 2 2 4 6 8 2 3" xfId="28970"/>
    <cellStyle name="Note 2 2 4 6 8 3" xfId="34074"/>
    <cellStyle name="Note 2 2 4 6 8 4" xfId="26627"/>
    <cellStyle name="Note 2 2 4 6 9" xfId="30814"/>
    <cellStyle name="Note 2 2 4 7" xfId="2718"/>
    <cellStyle name="Note 2 2 4 7 10" xfId="23415"/>
    <cellStyle name="Note 2 2 4 7 2" xfId="7081"/>
    <cellStyle name="Note 2 2 4 7 2 2" xfId="15721"/>
    <cellStyle name="Note 2 2 4 7 2 2 2" xfId="35320"/>
    <cellStyle name="Note 2 2 4 7 2 2 3" xfId="27859"/>
    <cellStyle name="Note 2 2 4 7 2 3" xfId="32932"/>
    <cellStyle name="Note 2 2 4 7 2 4" xfId="25511"/>
    <cellStyle name="Note 2 2 4 7 3" xfId="5716"/>
    <cellStyle name="Note 2 2 4 7 3 2" xfId="14368"/>
    <cellStyle name="Note 2 2 4 7 3 2 2" xfId="34675"/>
    <cellStyle name="Note 2 2 4 7 3 2 3" xfId="27217"/>
    <cellStyle name="Note 2 2 4 7 3 3" xfId="32283"/>
    <cellStyle name="Note 2 2 4 7 3 4" xfId="24869"/>
    <cellStyle name="Note 2 2 4 7 4" xfId="5431"/>
    <cellStyle name="Note 2 2 4 7 4 2" xfId="14090"/>
    <cellStyle name="Note 2 2 4 7 4 2 2" xfId="34641"/>
    <cellStyle name="Note 2 2 4 7 4 2 3" xfId="27184"/>
    <cellStyle name="Note 2 2 4 7 4 3" xfId="32250"/>
    <cellStyle name="Note 2 2 4 7 4 4" xfId="24836"/>
    <cellStyle name="Note 2 2 4 7 5" xfId="5131"/>
    <cellStyle name="Note 2 2 4 7 5 2" xfId="13790"/>
    <cellStyle name="Note 2 2 4 7 5 2 2" xfId="34482"/>
    <cellStyle name="Note 2 2 4 7 5 2 3" xfId="27025"/>
    <cellStyle name="Note 2 2 4 7 5 3" xfId="32091"/>
    <cellStyle name="Note 2 2 4 7 5 4" xfId="24677"/>
    <cellStyle name="Note 2 2 4 7 6" xfId="7950"/>
    <cellStyle name="Note 2 2 4 7 6 2" xfId="16588"/>
    <cellStyle name="Note 2 2 4 7 6 2 2" xfId="35544"/>
    <cellStyle name="Note 2 2 4 7 6 2 3" xfId="28078"/>
    <cellStyle name="Note 2 2 4 7 6 3" xfId="33155"/>
    <cellStyle name="Note 2 2 4 7 6 4" xfId="25730"/>
    <cellStyle name="Note 2 2 4 7 7" xfId="10220"/>
    <cellStyle name="Note 2 2 4 7 7 2" xfId="18847"/>
    <cellStyle name="Note 2 2 4 7 7 2 2" xfId="36066"/>
    <cellStyle name="Note 2 2 4 7 7 2 3" xfId="28582"/>
    <cellStyle name="Note 2 2 4 7 7 3" xfId="33673"/>
    <cellStyle name="Note 2 2 4 7 7 4" xfId="26236"/>
    <cellStyle name="Note 2 2 4 7 8" xfId="12292"/>
    <cellStyle name="Note 2 2 4 7 8 2" xfId="20916"/>
    <cellStyle name="Note 2 2 4 7 8 2 2" xfId="36466"/>
    <cellStyle name="Note 2 2 4 7 8 2 3" xfId="28971"/>
    <cellStyle name="Note 2 2 4 7 8 3" xfId="34075"/>
    <cellStyle name="Note 2 2 4 7 8 4" xfId="26628"/>
    <cellStyle name="Note 2 2 4 7 9" xfId="30815"/>
    <cellStyle name="Note 2 2 4 8" xfId="2719"/>
    <cellStyle name="Note 2 2 4 8 10" xfId="23416"/>
    <cellStyle name="Note 2 2 4 8 2" xfId="7082"/>
    <cellStyle name="Note 2 2 4 8 2 2" xfId="15722"/>
    <cellStyle name="Note 2 2 4 8 2 2 2" xfId="35321"/>
    <cellStyle name="Note 2 2 4 8 2 2 3" xfId="27860"/>
    <cellStyle name="Note 2 2 4 8 2 3" xfId="32933"/>
    <cellStyle name="Note 2 2 4 8 2 4" xfId="25512"/>
    <cellStyle name="Note 2 2 4 8 3" xfId="4457"/>
    <cellStyle name="Note 2 2 4 8 3 2" xfId="13118"/>
    <cellStyle name="Note 2 2 4 8 3 2 2" xfId="34155"/>
    <cellStyle name="Note 2 2 4 8 3 2 3" xfId="26701"/>
    <cellStyle name="Note 2 2 4 8 3 3" xfId="31765"/>
    <cellStyle name="Note 2 2 4 8 3 4" xfId="24353"/>
    <cellStyle name="Note 2 2 4 8 4" xfId="7428"/>
    <cellStyle name="Note 2 2 4 8 4 2" xfId="16068"/>
    <cellStyle name="Note 2 2 4 8 4 2 2" xfId="35407"/>
    <cellStyle name="Note 2 2 4 8 4 2 3" xfId="27945"/>
    <cellStyle name="Note 2 2 4 8 4 3" xfId="33021"/>
    <cellStyle name="Note 2 2 4 8 4 4" xfId="25597"/>
    <cellStyle name="Note 2 2 4 8 5" xfId="5296"/>
    <cellStyle name="Note 2 2 4 8 5 2" xfId="13955"/>
    <cellStyle name="Note 2 2 4 8 5 2 2" xfId="34539"/>
    <cellStyle name="Note 2 2 4 8 5 2 3" xfId="27082"/>
    <cellStyle name="Note 2 2 4 8 5 3" xfId="32148"/>
    <cellStyle name="Note 2 2 4 8 5 4" xfId="24734"/>
    <cellStyle name="Note 2 2 4 8 6" xfId="10004"/>
    <cellStyle name="Note 2 2 4 8 6 2" xfId="18631"/>
    <cellStyle name="Note 2 2 4 8 6 2 2" xfId="36051"/>
    <cellStyle name="Note 2 2 4 8 6 2 3" xfId="28568"/>
    <cellStyle name="Note 2 2 4 8 6 3" xfId="33658"/>
    <cellStyle name="Note 2 2 4 8 6 4" xfId="26222"/>
    <cellStyle name="Note 2 2 4 8 7" xfId="10855"/>
    <cellStyle name="Note 2 2 4 8 7 2" xfId="19481"/>
    <cellStyle name="Note 2 2 4 8 7 2 2" xfId="36208"/>
    <cellStyle name="Note 2 2 4 8 7 2 3" xfId="28722"/>
    <cellStyle name="Note 2 2 4 8 7 3" xfId="33814"/>
    <cellStyle name="Note 2 2 4 8 7 4" xfId="26377"/>
    <cellStyle name="Note 2 2 4 8 8" xfId="10698"/>
    <cellStyle name="Note 2 2 4 8 8 2" xfId="19324"/>
    <cellStyle name="Note 2 2 4 8 8 2 2" xfId="36198"/>
    <cellStyle name="Note 2 2 4 8 8 2 3" xfId="28714"/>
    <cellStyle name="Note 2 2 4 8 8 3" xfId="33806"/>
    <cellStyle name="Note 2 2 4 8 8 4" xfId="26369"/>
    <cellStyle name="Note 2 2 4 8 9" xfId="30816"/>
    <cellStyle name="Note 2 2 4 9" xfId="7075"/>
    <cellStyle name="Note 2 2 4 9 2" xfId="15715"/>
    <cellStyle name="Note 2 2 4 9 2 2" xfId="35314"/>
    <cellStyle name="Note 2 2 4 9 2 3" xfId="27853"/>
    <cellStyle name="Note 2 2 4 9 3" xfId="32926"/>
    <cellStyle name="Note 2 2 4 9 4" xfId="25505"/>
    <cellStyle name="Note 2 2 5" xfId="2720"/>
    <cellStyle name="Note 2 2 5 10" xfId="23417"/>
    <cellStyle name="Note 2 2 5 2" xfId="7083"/>
    <cellStyle name="Note 2 2 5 2 2" xfId="15723"/>
    <cellStyle name="Note 2 2 5 2 2 2" xfId="35322"/>
    <cellStyle name="Note 2 2 5 2 2 3" xfId="27861"/>
    <cellStyle name="Note 2 2 5 2 3" xfId="32934"/>
    <cellStyle name="Note 2 2 5 2 4" xfId="25513"/>
    <cellStyle name="Note 2 2 5 3" xfId="5715"/>
    <cellStyle name="Note 2 2 5 3 2" xfId="14367"/>
    <cellStyle name="Note 2 2 5 3 2 2" xfId="34674"/>
    <cellStyle name="Note 2 2 5 3 2 3" xfId="27216"/>
    <cellStyle name="Note 2 2 5 3 3" xfId="32282"/>
    <cellStyle name="Note 2 2 5 3 4" xfId="24868"/>
    <cellStyle name="Note 2 2 5 4" xfId="4983"/>
    <cellStyle name="Note 2 2 5 4 2" xfId="13642"/>
    <cellStyle name="Note 2 2 5 4 2 2" xfId="34457"/>
    <cellStyle name="Note 2 2 5 4 2 3" xfId="27001"/>
    <cellStyle name="Note 2 2 5 4 3" xfId="32067"/>
    <cellStyle name="Note 2 2 5 4 4" xfId="24653"/>
    <cellStyle name="Note 2 2 5 5" xfId="6243"/>
    <cellStyle name="Note 2 2 5 5 2" xfId="14895"/>
    <cellStyle name="Note 2 2 5 5 2 2" xfId="34901"/>
    <cellStyle name="Note 2 2 5 5 2 3" xfId="27441"/>
    <cellStyle name="Note 2 2 5 5 3" xfId="32509"/>
    <cellStyle name="Note 2 2 5 5 4" xfId="25093"/>
    <cellStyle name="Note 2 2 5 6" xfId="10005"/>
    <cellStyle name="Note 2 2 5 6 2" xfId="18632"/>
    <cellStyle name="Note 2 2 5 6 2 2" xfId="36052"/>
    <cellStyle name="Note 2 2 5 6 2 3" xfId="28569"/>
    <cellStyle name="Note 2 2 5 6 3" xfId="33659"/>
    <cellStyle name="Note 2 2 5 6 4" xfId="26223"/>
    <cellStyle name="Note 2 2 5 7" xfId="11709"/>
    <cellStyle name="Note 2 2 5 7 2" xfId="20334"/>
    <cellStyle name="Note 2 2 5 7 2 2" xfId="36338"/>
    <cellStyle name="Note 2 2 5 7 2 3" xfId="28845"/>
    <cellStyle name="Note 2 2 5 7 3" xfId="33943"/>
    <cellStyle name="Note 2 2 5 7 4" xfId="26501"/>
    <cellStyle name="Note 2 2 5 8" xfId="11579"/>
    <cellStyle name="Note 2 2 5 8 2" xfId="20204"/>
    <cellStyle name="Note 2 2 5 8 2 2" xfId="36265"/>
    <cellStyle name="Note 2 2 5 8 2 3" xfId="28773"/>
    <cellStyle name="Note 2 2 5 8 3" xfId="33871"/>
    <cellStyle name="Note 2 2 5 8 4" xfId="26429"/>
    <cellStyle name="Note 2 2 5 9" xfId="30817"/>
    <cellStyle name="Note 2 2 6" xfId="2721"/>
    <cellStyle name="Note 2 2 6 10" xfId="23418"/>
    <cellStyle name="Note 2 2 6 2" xfId="7084"/>
    <cellStyle name="Note 2 2 6 2 2" xfId="15724"/>
    <cellStyle name="Note 2 2 6 2 2 2" xfId="35323"/>
    <cellStyle name="Note 2 2 6 2 2 3" xfId="27862"/>
    <cellStyle name="Note 2 2 6 2 3" xfId="32935"/>
    <cellStyle name="Note 2 2 6 2 4" xfId="25514"/>
    <cellStyle name="Note 2 2 6 3" xfId="5714"/>
    <cellStyle name="Note 2 2 6 3 2" xfId="14366"/>
    <cellStyle name="Note 2 2 6 3 2 2" xfId="34673"/>
    <cellStyle name="Note 2 2 6 3 2 3" xfId="27215"/>
    <cellStyle name="Note 2 2 6 3 3" xfId="32281"/>
    <cellStyle name="Note 2 2 6 3 4" xfId="24867"/>
    <cellStyle name="Note 2 2 6 4" xfId="5432"/>
    <cellStyle name="Note 2 2 6 4 2" xfId="14091"/>
    <cellStyle name="Note 2 2 6 4 2 2" xfId="34642"/>
    <cellStyle name="Note 2 2 6 4 2 3" xfId="27185"/>
    <cellStyle name="Note 2 2 6 4 3" xfId="32251"/>
    <cellStyle name="Note 2 2 6 4 4" xfId="24837"/>
    <cellStyle name="Note 2 2 6 5" xfId="9388"/>
    <cellStyle name="Note 2 2 6 5 2" xfId="18016"/>
    <cellStyle name="Note 2 2 6 5 2 2" xfId="35910"/>
    <cellStyle name="Note 2 2 6 5 2 3" xfId="28433"/>
    <cellStyle name="Note 2 2 6 5 3" xfId="33518"/>
    <cellStyle name="Note 2 2 6 5 4" xfId="26086"/>
    <cellStyle name="Note 2 2 6 6" xfId="7951"/>
    <cellStyle name="Note 2 2 6 6 2" xfId="16589"/>
    <cellStyle name="Note 2 2 6 6 2 2" xfId="35545"/>
    <cellStyle name="Note 2 2 6 6 2 3" xfId="28079"/>
    <cellStyle name="Note 2 2 6 6 3" xfId="33156"/>
    <cellStyle name="Note 2 2 6 6 4" xfId="25731"/>
    <cellStyle name="Note 2 2 6 7" xfId="10854"/>
    <cellStyle name="Note 2 2 6 7 2" xfId="19480"/>
    <cellStyle name="Note 2 2 6 7 2 2" xfId="36207"/>
    <cellStyle name="Note 2 2 6 7 2 3" xfId="28721"/>
    <cellStyle name="Note 2 2 6 7 3" xfId="33813"/>
    <cellStyle name="Note 2 2 6 7 4" xfId="26376"/>
    <cellStyle name="Note 2 2 6 8" xfId="12293"/>
    <cellStyle name="Note 2 2 6 8 2" xfId="20917"/>
    <cellStyle name="Note 2 2 6 8 2 2" xfId="36467"/>
    <cellStyle name="Note 2 2 6 8 2 3" xfId="28972"/>
    <cellStyle name="Note 2 2 6 8 3" xfId="34076"/>
    <cellStyle name="Note 2 2 6 8 4" xfId="26629"/>
    <cellStyle name="Note 2 2 6 9" xfId="30818"/>
    <cellStyle name="Note 2 2 7" xfId="2722"/>
    <cellStyle name="Note 2 2 7 10" xfId="23419"/>
    <cellStyle name="Note 2 2 7 2" xfId="7085"/>
    <cellStyle name="Note 2 2 7 2 2" xfId="15725"/>
    <cellStyle name="Note 2 2 7 2 2 2" xfId="35324"/>
    <cellStyle name="Note 2 2 7 2 2 3" xfId="27863"/>
    <cellStyle name="Note 2 2 7 2 3" xfId="32936"/>
    <cellStyle name="Note 2 2 7 2 4" xfId="25515"/>
    <cellStyle name="Note 2 2 7 3" xfId="4456"/>
    <cellStyle name="Note 2 2 7 3 2" xfId="13117"/>
    <cellStyle name="Note 2 2 7 3 2 2" xfId="34154"/>
    <cellStyle name="Note 2 2 7 3 2 3" xfId="26700"/>
    <cellStyle name="Note 2 2 7 3 3" xfId="31764"/>
    <cellStyle name="Note 2 2 7 3 4" xfId="24352"/>
    <cellStyle name="Note 2 2 7 4" xfId="7429"/>
    <cellStyle name="Note 2 2 7 4 2" xfId="16069"/>
    <cellStyle name="Note 2 2 7 4 2 2" xfId="35408"/>
    <cellStyle name="Note 2 2 7 4 2 3" xfId="27946"/>
    <cellStyle name="Note 2 2 7 4 3" xfId="33022"/>
    <cellStyle name="Note 2 2 7 4 4" xfId="25598"/>
    <cellStyle name="Note 2 2 7 5" xfId="4683"/>
    <cellStyle name="Note 2 2 7 5 2" xfId="13344"/>
    <cellStyle name="Note 2 2 7 5 2 2" xfId="34301"/>
    <cellStyle name="Note 2 2 7 5 2 3" xfId="26847"/>
    <cellStyle name="Note 2 2 7 5 3" xfId="31912"/>
    <cellStyle name="Note 2 2 7 5 4" xfId="24499"/>
    <cellStyle name="Note 2 2 7 6" xfId="7883"/>
    <cellStyle name="Note 2 2 7 6 2" xfId="16521"/>
    <cellStyle name="Note 2 2 7 6 2 2" xfId="35514"/>
    <cellStyle name="Note 2 2 7 6 2 3" xfId="28048"/>
    <cellStyle name="Note 2 2 7 6 3" xfId="33125"/>
    <cellStyle name="Note 2 2 7 6 4" xfId="25700"/>
    <cellStyle name="Note 2 2 7 7" xfId="8987"/>
    <cellStyle name="Note 2 2 7 7 2" xfId="17615"/>
    <cellStyle name="Note 2 2 7 7 2 2" xfId="35752"/>
    <cellStyle name="Note 2 2 7 7 2 3" xfId="28280"/>
    <cellStyle name="Note 2 2 7 7 3" xfId="33362"/>
    <cellStyle name="Note 2 2 7 7 4" xfId="25933"/>
    <cellStyle name="Note 2 2 7 8" xfId="10699"/>
    <cellStyle name="Note 2 2 7 8 2" xfId="19325"/>
    <cellStyle name="Note 2 2 7 8 2 2" xfId="36199"/>
    <cellStyle name="Note 2 2 7 8 2 3" xfId="28715"/>
    <cellStyle name="Note 2 2 7 8 3" xfId="33807"/>
    <cellStyle name="Note 2 2 7 8 4" xfId="26370"/>
    <cellStyle name="Note 2 2 7 9" xfId="30819"/>
    <cellStyle name="Note 2 2 8" xfId="2723"/>
    <cellStyle name="Note 2 2 8 10" xfId="23420"/>
    <cellStyle name="Note 2 2 8 2" xfId="7086"/>
    <cellStyle name="Note 2 2 8 2 2" xfId="15726"/>
    <cellStyle name="Note 2 2 8 2 2 2" xfId="35325"/>
    <cellStyle name="Note 2 2 8 2 2 3" xfId="27864"/>
    <cellStyle name="Note 2 2 8 2 3" xfId="32937"/>
    <cellStyle name="Note 2 2 8 2 4" xfId="25516"/>
    <cellStyle name="Note 2 2 8 3" xfId="5713"/>
    <cellStyle name="Note 2 2 8 3 2" xfId="14365"/>
    <cellStyle name="Note 2 2 8 3 2 2" xfId="34672"/>
    <cellStyle name="Note 2 2 8 3 2 3" xfId="27214"/>
    <cellStyle name="Note 2 2 8 3 3" xfId="32280"/>
    <cellStyle name="Note 2 2 8 3 4" xfId="24866"/>
    <cellStyle name="Note 2 2 8 4" xfId="7430"/>
    <cellStyle name="Note 2 2 8 4 2" xfId="16070"/>
    <cellStyle name="Note 2 2 8 4 2 2" xfId="35409"/>
    <cellStyle name="Note 2 2 8 4 2 3" xfId="27947"/>
    <cellStyle name="Note 2 2 8 4 3" xfId="33023"/>
    <cellStyle name="Note 2 2 8 4 4" xfId="25599"/>
    <cellStyle name="Note 2 2 8 5" xfId="6242"/>
    <cellStyle name="Note 2 2 8 5 2" xfId="14894"/>
    <cellStyle name="Note 2 2 8 5 2 2" xfId="34900"/>
    <cellStyle name="Note 2 2 8 5 2 3" xfId="27440"/>
    <cellStyle name="Note 2 2 8 5 3" xfId="32508"/>
    <cellStyle name="Note 2 2 8 5 4" xfId="25092"/>
    <cellStyle name="Note 2 2 8 6" xfId="10006"/>
    <cellStyle name="Note 2 2 8 6 2" xfId="18633"/>
    <cellStyle name="Note 2 2 8 6 2 2" xfId="36053"/>
    <cellStyle name="Note 2 2 8 6 2 3" xfId="28570"/>
    <cellStyle name="Note 2 2 8 6 3" xfId="33660"/>
    <cellStyle name="Note 2 2 8 6 4" xfId="26224"/>
    <cellStyle name="Note 2 2 8 7" xfId="11710"/>
    <cellStyle name="Note 2 2 8 7 2" xfId="20335"/>
    <cellStyle name="Note 2 2 8 7 2 2" xfId="36339"/>
    <cellStyle name="Note 2 2 8 7 2 3" xfId="28846"/>
    <cellStyle name="Note 2 2 8 7 3" xfId="33944"/>
    <cellStyle name="Note 2 2 8 7 4" xfId="26502"/>
    <cellStyle name="Note 2 2 8 8" xfId="12294"/>
    <cellStyle name="Note 2 2 8 8 2" xfId="20918"/>
    <cellStyle name="Note 2 2 8 8 2 2" xfId="36468"/>
    <cellStyle name="Note 2 2 8 8 2 3" xfId="28973"/>
    <cellStyle name="Note 2 2 8 8 3" xfId="34077"/>
    <cellStyle name="Note 2 2 8 8 4" xfId="26630"/>
    <cellStyle name="Note 2 2 8 9" xfId="30820"/>
    <cellStyle name="Note 2 2 9" xfId="2724"/>
    <cellStyle name="Note 2 2 9 10" xfId="23421"/>
    <cellStyle name="Note 2 2 9 2" xfId="7087"/>
    <cellStyle name="Note 2 2 9 2 2" xfId="15727"/>
    <cellStyle name="Note 2 2 9 2 2 2" xfId="35326"/>
    <cellStyle name="Note 2 2 9 2 2 3" xfId="27865"/>
    <cellStyle name="Note 2 2 9 2 3" xfId="32938"/>
    <cellStyle name="Note 2 2 9 2 4" xfId="25517"/>
    <cellStyle name="Note 2 2 9 3" xfId="5712"/>
    <cellStyle name="Note 2 2 9 3 2" xfId="14364"/>
    <cellStyle name="Note 2 2 9 3 2 2" xfId="34671"/>
    <cellStyle name="Note 2 2 9 3 2 3" xfId="27213"/>
    <cellStyle name="Note 2 2 9 3 3" xfId="32279"/>
    <cellStyle name="Note 2 2 9 3 4" xfId="24865"/>
    <cellStyle name="Note 2 2 9 4" xfId="5433"/>
    <cellStyle name="Note 2 2 9 4 2" xfId="14092"/>
    <cellStyle name="Note 2 2 9 4 2 2" xfId="34643"/>
    <cellStyle name="Note 2 2 9 4 2 3" xfId="27186"/>
    <cellStyle name="Note 2 2 9 4 3" xfId="32252"/>
    <cellStyle name="Note 2 2 9 4 4" xfId="24838"/>
    <cellStyle name="Note 2 2 9 5" xfId="9389"/>
    <cellStyle name="Note 2 2 9 5 2" xfId="18017"/>
    <cellStyle name="Note 2 2 9 5 2 2" xfId="35911"/>
    <cellStyle name="Note 2 2 9 5 2 3" xfId="28434"/>
    <cellStyle name="Note 2 2 9 5 3" xfId="33519"/>
    <cellStyle name="Note 2 2 9 5 4" xfId="26087"/>
    <cellStyle name="Note 2 2 9 6" xfId="7952"/>
    <cellStyle name="Note 2 2 9 6 2" xfId="16590"/>
    <cellStyle name="Note 2 2 9 6 2 2" xfId="35546"/>
    <cellStyle name="Note 2 2 9 6 2 3" xfId="28080"/>
    <cellStyle name="Note 2 2 9 6 3" xfId="33157"/>
    <cellStyle name="Note 2 2 9 6 4" xfId="25732"/>
    <cellStyle name="Note 2 2 9 7" xfId="9099"/>
    <cellStyle name="Note 2 2 9 7 2" xfId="17727"/>
    <cellStyle name="Note 2 2 9 7 2 2" xfId="35776"/>
    <cellStyle name="Note 2 2 9 7 2 3" xfId="28302"/>
    <cellStyle name="Note 2 2 9 7 3" xfId="33385"/>
    <cellStyle name="Note 2 2 9 7 4" xfId="25955"/>
    <cellStyle name="Note 2 2 9 8" xfId="11578"/>
    <cellStyle name="Note 2 2 9 8 2" xfId="20203"/>
    <cellStyle name="Note 2 2 9 8 2 2" xfId="36264"/>
    <cellStyle name="Note 2 2 9 8 2 3" xfId="28772"/>
    <cellStyle name="Note 2 2 9 8 3" xfId="33870"/>
    <cellStyle name="Note 2 2 9 8 4" xfId="26428"/>
    <cellStyle name="Note 2 2 9 9" xfId="30821"/>
    <cellStyle name="Note 2 20" xfId="9224"/>
    <cellStyle name="Note 2 20 2" xfId="17852"/>
    <cellStyle name="Note 2 21" xfId="9011"/>
    <cellStyle name="Note 2 21 2" xfId="17639"/>
    <cellStyle name="Note 2 22" xfId="10772"/>
    <cellStyle name="Note 2 22 2" xfId="19398"/>
    <cellStyle name="Note 2 23" xfId="12435"/>
    <cellStyle name="Note 2 23 2" xfId="21059"/>
    <cellStyle name="Note 2 24" xfId="10778"/>
    <cellStyle name="Note 2 24 2" xfId="19404"/>
    <cellStyle name="Note 2 3" xfId="2725"/>
    <cellStyle name="Note 2 3 10" xfId="4984"/>
    <cellStyle name="Note 2 3 10 2" xfId="13643"/>
    <cellStyle name="Note 2 3 10 2 2" xfId="34458"/>
    <cellStyle name="Note 2 3 10 2 3" xfId="27002"/>
    <cellStyle name="Note 2 3 10 3" xfId="32068"/>
    <cellStyle name="Note 2 3 10 4" xfId="24654"/>
    <cellStyle name="Note 2 3 11" xfId="6241"/>
    <cellStyle name="Note 2 3 11 2" xfId="14893"/>
    <cellStyle name="Note 2 3 12" xfId="10007"/>
    <cellStyle name="Note 2 3 12 2" xfId="18634"/>
    <cellStyle name="Note 2 3 13" xfId="9070"/>
    <cellStyle name="Note 2 3 13 2" xfId="17698"/>
    <cellStyle name="Note 2 3 14" xfId="10700"/>
    <cellStyle name="Note 2 3 14 2" xfId="19326"/>
    <cellStyle name="Note 2 3 2" xfId="2726"/>
    <cellStyle name="Note 2 3 2 10" xfId="4682"/>
    <cellStyle name="Note 2 3 2 10 2" xfId="13343"/>
    <cellStyle name="Note 2 3 2 11" xfId="9140"/>
    <cellStyle name="Note 2 3 2 11 2" xfId="17768"/>
    <cellStyle name="Note 2 3 2 12" xfId="7733"/>
    <cellStyle name="Note 2 3 2 12 2" xfId="16371"/>
    <cellStyle name="Note 2 3 2 13" xfId="12295"/>
    <cellStyle name="Note 2 3 2 13 2" xfId="20919"/>
    <cellStyle name="Note 2 3 2 2" xfId="2727"/>
    <cellStyle name="Note 2 3 2 2 2" xfId="7090"/>
    <cellStyle name="Note 2 3 2 2 2 2" xfId="15730"/>
    <cellStyle name="Note 2 3 2 2 3" xfId="5710"/>
    <cellStyle name="Note 2 3 2 2 3 2" xfId="14362"/>
    <cellStyle name="Note 2 3 2 2 4" xfId="5434"/>
    <cellStyle name="Note 2 3 2 2 4 2" xfId="14093"/>
    <cellStyle name="Note 2 3 2 2 4 2 2" xfId="34644"/>
    <cellStyle name="Note 2 3 2 2 4 2 3" xfId="27187"/>
    <cellStyle name="Note 2 3 2 2 4 3" xfId="32253"/>
    <cellStyle name="Note 2 3 2 2 4 4" xfId="24839"/>
    <cellStyle name="Note 2 3 2 2 5" xfId="7798"/>
    <cellStyle name="Note 2 3 2 2 5 2" xfId="16436"/>
    <cellStyle name="Note 2 3 2 2 6" xfId="7953"/>
    <cellStyle name="Note 2 3 2 2 6 2" xfId="16591"/>
    <cellStyle name="Note 2 3 2 2 7" xfId="11711"/>
    <cellStyle name="Note 2 3 2 2 7 2" xfId="20336"/>
    <cellStyle name="Note 2 3 2 2 8" xfId="12296"/>
    <cellStyle name="Note 2 3 2 2 8 2" xfId="20920"/>
    <cellStyle name="Note 2 3 2 3" xfId="2728"/>
    <cellStyle name="Note 2 3 2 3 2" xfId="7091"/>
    <cellStyle name="Note 2 3 2 3 2 2" xfId="15731"/>
    <cellStyle name="Note 2 3 2 3 3" xfId="4454"/>
    <cellStyle name="Note 2 3 2 3 3 2" xfId="13115"/>
    <cellStyle name="Note 2 3 2 3 4" xfId="7432"/>
    <cellStyle name="Note 2 3 2 3 4 2" xfId="16072"/>
    <cellStyle name="Note 2 3 2 3 4 2 2" xfId="35411"/>
    <cellStyle name="Note 2 3 2 3 4 2 3" xfId="27949"/>
    <cellStyle name="Note 2 3 2 3 4 3" xfId="33025"/>
    <cellStyle name="Note 2 3 2 3 4 4" xfId="25601"/>
    <cellStyle name="Note 2 3 2 3 5" xfId="6240"/>
    <cellStyle name="Note 2 3 2 3 5 2" xfId="14892"/>
    <cellStyle name="Note 2 3 2 3 6" xfId="10008"/>
    <cellStyle name="Note 2 3 2 3 6 2" xfId="18635"/>
    <cellStyle name="Note 2 3 2 3 7" xfId="12602"/>
    <cellStyle name="Note 2 3 2 3 7 2" xfId="21225"/>
    <cellStyle name="Note 2 3 2 3 8" xfId="10701"/>
    <cellStyle name="Note 2 3 2 3 8 2" xfId="19327"/>
    <cellStyle name="Note 2 3 2 4" xfId="2729"/>
    <cellStyle name="Note 2 3 2 4 2" xfId="7092"/>
    <cellStyle name="Note 2 3 2 4 2 2" xfId="15732"/>
    <cellStyle name="Note 2 3 2 4 3" xfId="5709"/>
    <cellStyle name="Note 2 3 2 4 3 2" xfId="14361"/>
    <cellStyle name="Note 2 3 2 4 4" xfId="4985"/>
    <cellStyle name="Note 2 3 2 4 4 2" xfId="13644"/>
    <cellStyle name="Note 2 3 2 4 4 2 2" xfId="34459"/>
    <cellStyle name="Note 2 3 2 4 4 2 3" xfId="27003"/>
    <cellStyle name="Note 2 3 2 4 4 3" xfId="32069"/>
    <cellStyle name="Note 2 3 2 4 4 4" xfId="24655"/>
    <cellStyle name="Note 2 3 2 4 5" xfId="6239"/>
    <cellStyle name="Note 2 3 2 4 5 2" xfId="14891"/>
    <cellStyle name="Note 2 3 2 4 6" xfId="10009"/>
    <cellStyle name="Note 2 3 2 4 6 2" xfId="18636"/>
    <cellStyle name="Note 2 3 2 4 7" xfId="12597"/>
    <cellStyle name="Note 2 3 2 4 7 2" xfId="21221"/>
    <cellStyle name="Note 2 3 2 4 8" xfId="7907"/>
    <cellStyle name="Note 2 3 2 4 8 2" xfId="16545"/>
    <cellStyle name="Note 2 3 2 5" xfId="2730"/>
    <cellStyle name="Note 2 3 2 5 2" xfId="7093"/>
    <cellStyle name="Note 2 3 2 5 2 2" xfId="15733"/>
    <cellStyle name="Note 2 3 2 5 3" xfId="5708"/>
    <cellStyle name="Note 2 3 2 5 3 2" xfId="14360"/>
    <cellStyle name="Note 2 3 2 5 4" xfId="5435"/>
    <cellStyle name="Note 2 3 2 5 4 2" xfId="14094"/>
    <cellStyle name="Note 2 3 2 5 4 2 2" xfId="34645"/>
    <cellStyle name="Note 2 3 2 5 4 2 3" xfId="27188"/>
    <cellStyle name="Note 2 3 2 5 4 3" xfId="32254"/>
    <cellStyle name="Note 2 3 2 5 4 4" xfId="24840"/>
    <cellStyle name="Note 2 3 2 5 5" xfId="9390"/>
    <cellStyle name="Note 2 3 2 5 5 2" xfId="18018"/>
    <cellStyle name="Note 2 3 2 5 6" xfId="7954"/>
    <cellStyle name="Note 2 3 2 5 6 2" xfId="16592"/>
    <cellStyle name="Note 2 3 2 5 7" xfId="4827"/>
    <cellStyle name="Note 2 3 2 5 7 2" xfId="13488"/>
    <cellStyle name="Note 2 3 2 5 8" xfId="12297"/>
    <cellStyle name="Note 2 3 2 5 8 2" xfId="20921"/>
    <cellStyle name="Note 2 3 2 6" xfId="2731"/>
    <cellStyle name="Note 2 3 2 6 2" xfId="7094"/>
    <cellStyle name="Note 2 3 2 6 2 2" xfId="15734"/>
    <cellStyle name="Note 2 3 2 6 3" xfId="4453"/>
    <cellStyle name="Note 2 3 2 6 3 2" xfId="13114"/>
    <cellStyle name="Note 2 3 2 6 4" xfId="7433"/>
    <cellStyle name="Note 2 3 2 6 4 2" xfId="16073"/>
    <cellStyle name="Note 2 3 2 6 4 2 2" xfId="35412"/>
    <cellStyle name="Note 2 3 2 6 4 2 3" xfId="27950"/>
    <cellStyle name="Note 2 3 2 6 4 3" xfId="33026"/>
    <cellStyle name="Note 2 3 2 6 4 4" xfId="25602"/>
    <cellStyle name="Note 2 3 2 6 5" xfId="4681"/>
    <cellStyle name="Note 2 3 2 6 5 2" xfId="13342"/>
    <cellStyle name="Note 2 3 2 6 6" xfId="9139"/>
    <cellStyle name="Note 2 3 2 6 6 2" xfId="17767"/>
    <cellStyle name="Note 2 3 2 6 7" xfId="9255"/>
    <cellStyle name="Note 2 3 2 6 7 2" xfId="17883"/>
    <cellStyle name="Note 2 3 2 6 8" xfId="10702"/>
    <cellStyle name="Note 2 3 2 6 8 2" xfId="19328"/>
    <cellStyle name="Note 2 3 2 7" xfId="7089"/>
    <cellStyle name="Note 2 3 2 7 2" xfId="15729"/>
    <cellStyle name="Note 2 3 2 8" xfId="5711"/>
    <cellStyle name="Note 2 3 2 8 2" xfId="14363"/>
    <cellStyle name="Note 2 3 2 9" xfId="7431"/>
    <cellStyle name="Note 2 3 2 9 2" xfId="16071"/>
    <cellStyle name="Note 2 3 2 9 2 2" xfId="35410"/>
    <cellStyle name="Note 2 3 2 9 2 3" xfId="27948"/>
    <cellStyle name="Note 2 3 2 9 3" xfId="33024"/>
    <cellStyle name="Note 2 3 2 9 4" xfId="25600"/>
    <cellStyle name="Note 2 3 3" xfId="2732"/>
    <cellStyle name="Note 2 3 3 2" xfId="7095"/>
    <cellStyle name="Note 2 3 3 2 2" xfId="15735"/>
    <cellStyle name="Note 2 3 3 3" xfId="5707"/>
    <cellStyle name="Note 2 3 3 3 2" xfId="14359"/>
    <cellStyle name="Note 2 3 3 4" xfId="7434"/>
    <cellStyle name="Note 2 3 3 4 2" xfId="16074"/>
    <cellStyle name="Note 2 3 3 4 2 2" xfId="35413"/>
    <cellStyle name="Note 2 3 3 4 2 3" xfId="27951"/>
    <cellStyle name="Note 2 3 3 4 3" xfId="33027"/>
    <cellStyle name="Note 2 3 3 4 4" xfId="25603"/>
    <cellStyle name="Note 2 3 3 5" xfId="4680"/>
    <cellStyle name="Note 2 3 3 5 2" xfId="13341"/>
    <cellStyle name="Note 2 3 3 6" xfId="10010"/>
    <cellStyle name="Note 2 3 3 6 2" xfId="18637"/>
    <cellStyle name="Note 2 3 3 7" xfId="11431"/>
    <cellStyle name="Note 2 3 3 7 2" xfId="20056"/>
    <cellStyle name="Note 2 3 3 8" xfId="12298"/>
    <cellStyle name="Note 2 3 3 8 2" xfId="20922"/>
    <cellStyle name="Note 2 3 4" xfId="2733"/>
    <cellStyle name="Note 2 3 4 2" xfId="7096"/>
    <cellStyle name="Note 2 3 4 2 2" xfId="15736"/>
    <cellStyle name="Note 2 3 4 3" xfId="5706"/>
    <cellStyle name="Note 2 3 4 3 2" xfId="14358"/>
    <cellStyle name="Note 2 3 4 4" xfId="5436"/>
    <cellStyle name="Note 2 3 4 4 2" xfId="14095"/>
    <cellStyle name="Note 2 3 4 4 2 2" xfId="34646"/>
    <cellStyle name="Note 2 3 4 4 2 3" xfId="27189"/>
    <cellStyle name="Note 2 3 4 4 3" xfId="32255"/>
    <cellStyle name="Note 2 3 4 4 4" xfId="24841"/>
    <cellStyle name="Note 2 3 4 5" xfId="9391"/>
    <cellStyle name="Note 2 3 4 5 2" xfId="18019"/>
    <cellStyle name="Note 2 3 4 6" xfId="7955"/>
    <cellStyle name="Note 2 3 4 6 2" xfId="16593"/>
    <cellStyle name="Note 2 3 4 7" xfId="12604"/>
    <cellStyle name="Note 2 3 4 7 2" xfId="21227"/>
    <cellStyle name="Note 2 3 4 8" xfId="11577"/>
    <cellStyle name="Note 2 3 4 8 2" xfId="20202"/>
    <cellStyle name="Note 2 3 5" xfId="2734"/>
    <cellStyle name="Note 2 3 5 2" xfId="7097"/>
    <cellStyle name="Note 2 3 5 2 2" xfId="15737"/>
    <cellStyle name="Note 2 3 5 3" xfId="4452"/>
    <cellStyle name="Note 2 3 5 3 2" xfId="13113"/>
    <cellStyle name="Note 2 3 5 4" xfId="4986"/>
    <cellStyle name="Note 2 3 5 4 2" xfId="13645"/>
    <cellStyle name="Note 2 3 5 4 2 2" xfId="34460"/>
    <cellStyle name="Note 2 3 5 4 2 3" xfId="27004"/>
    <cellStyle name="Note 2 3 5 4 3" xfId="32070"/>
    <cellStyle name="Note 2 3 5 4 4" xfId="24656"/>
    <cellStyle name="Note 2 3 5 5" xfId="6238"/>
    <cellStyle name="Note 2 3 5 5 2" xfId="14890"/>
    <cellStyle name="Note 2 3 5 6" xfId="10011"/>
    <cellStyle name="Note 2 3 5 6 2" xfId="18638"/>
    <cellStyle name="Note 2 3 5 7" xfId="12600"/>
    <cellStyle name="Note 2 3 5 7 2" xfId="21224"/>
    <cellStyle name="Note 2 3 5 8" xfId="10703"/>
    <cellStyle name="Note 2 3 5 8 2" xfId="19329"/>
    <cellStyle name="Note 2 3 6" xfId="2735"/>
    <cellStyle name="Note 2 3 6 2" xfId="7098"/>
    <cellStyle name="Note 2 3 6 2 2" xfId="15738"/>
    <cellStyle name="Note 2 3 6 3" xfId="5705"/>
    <cellStyle name="Note 2 3 6 3 2" xfId="14357"/>
    <cellStyle name="Note 2 3 6 4" xfId="7435"/>
    <cellStyle name="Note 2 3 6 4 2" xfId="16075"/>
    <cellStyle name="Note 2 3 6 4 2 2" xfId="35414"/>
    <cellStyle name="Note 2 3 6 4 2 3" xfId="27952"/>
    <cellStyle name="Note 2 3 6 4 3" xfId="33028"/>
    <cellStyle name="Note 2 3 6 4 4" xfId="25604"/>
    <cellStyle name="Note 2 3 6 5" xfId="6237"/>
    <cellStyle name="Note 2 3 6 5 2" xfId="14889"/>
    <cellStyle name="Note 2 3 6 6" xfId="5171"/>
    <cellStyle name="Note 2 3 6 6 2" xfId="13830"/>
    <cellStyle name="Note 2 3 6 7" xfId="12596"/>
    <cellStyle name="Note 2 3 6 7 2" xfId="21220"/>
    <cellStyle name="Note 2 3 6 8" xfId="12299"/>
    <cellStyle name="Note 2 3 6 8 2" xfId="20923"/>
    <cellStyle name="Note 2 3 7" xfId="2736"/>
    <cellStyle name="Note 2 3 7 2" xfId="7099"/>
    <cellStyle name="Note 2 3 7 2 2" xfId="15739"/>
    <cellStyle name="Note 2 3 7 3" xfId="5704"/>
    <cellStyle name="Note 2 3 7 3 2" xfId="14356"/>
    <cellStyle name="Note 2 3 7 4" xfId="5437"/>
    <cellStyle name="Note 2 3 7 4 2" xfId="14096"/>
    <cellStyle name="Note 2 3 7 4 2 2" xfId="34647"/>
    <cellStyle name="Note 2 3 7 4 2 3" xfId="27190"/>
    <cellStyle name="Note 2 3 7 4 3" xfId="32256"/>
    <cellStyle name="Note 2 3 7 4 4" xfId="24842"/>
    <cellStyle name="Note 2 3 7 5" xfId="7797"/>
    <cellStyle name="Note 2 3 7 5 2" xfId="16435"/>
    <cellStyle name="Note 2 3 7 6" xfId="7956"/>
    <cellStyle name="Note 2 3 7 6 2" xfId="16594"/>
    <cellStyle name="Note 2 3 7 7" xfId="10853"/>
    <cellStyle name="Note 2 3 7 7 2" xfId="19479"/>
    <cellStyle name="Note 2 3 7 8" xfId="12300"/>
    <cellStyle name="Note 2 3 7 8 2" xfId="20924"/>
    <cellStyle name="Note 2 3 8" xfId="7088"/>
    <cellStyle name="Note 2 3 8 2" xfId="15728"/>
    <cellStyle name="Note 2 3 9" xfId="4455"/>
    <cellStyle name="Note 2 3 9 2" xfId="13116"/>
    <cellStyle name="Note 2 4" xfId="2737"/>
    <cellStyle name="Note 2 4 10" xfId="7436"/>
    <cellStyle name="Note 2 4 10 2" xfId="16076"/>
    <cellStyle name="Note 2 4 10 2 2" xfId="35415"/>
    <cellStyle name="Note 2 4 10 2 3" xfId="27953"/>
    <cellStyle name="Note 2 4 10 3" xfId="33029"/>
    <cellStyle name="Note 2 4 10 4" xfId="25605"/>
    <cellStyle name="Note 2 4 11" xfId="4679"/>
    <cellStyle name="Note 2 4 11 2" xfId="13340"/>
    <cellStyle name="Note 2 4 12" xfId="10012"/>
    <cellStyle name="Note 2 4 12 2" xfId="18639"/>
    <cellStyle name="Note 2 4 13" xfId="10478"/>
    <cellStyle name="Note 2 4 13 2" xfId="19105"/>
    <cellStyle name="Note 2 4 14" xfId="10704"/>
    <cellStyle name="Note 2 4 14 2" xfId="19330"/>
    <cellStyle name="Note 2 4 2" xfId="2738"/>
    <cellStyle name="Note 2 4 2 10" xfId="6236"/>
    <cellStyle name="Note 2 4 2 10 2" xfId="14888"/>
    <cellStyle name="Note 2 4 2 11" xfId="10013"/>
    <cellStyle name="Note 2 4 2 11 2" xfId="18640"/>
    <cellStyle name="Note 2 4 2 12" xfId="12603"/>
    <cellStyle name="Note 2 4 2 12 2" xfId="21226"/>
    <cellStyle name="Note 2 4 2 13" xfId="12301"/>
    <cellStyle name="Note 2 4 2 13 2" xfId="20925"/>
    <cellStyle name="Note 2 4 2 2" xfId="2739"/>
    <cellStyle name="Note 2 4 2 2 2" xfId="7102"/>
    <cellStyle name="Note 2 4 2 2 2 2" xfId="15742"/>
    <cellStyle name="Note 2 4 2 2 3" xfId="4451"/>
    <cellStyle name="Note 2 4 2 2 3 2" xfId="13112"/>
    <cellStyle name="Note 2 4 2 2 4" xfId="5438"/>
    <cellStyle name="Note 2 4 2 2 4 2" xfId="14097"/>
    <cellStyle name="Note 2 4 2 2 4 2 2" xfId="34648"/>
    <cellStyle name="Note 2 4 2 2 4 2 3" xfId="27191"/>
    <cellStyle name="Note 2 4 2 2 4 3" xfId="32257"/>
    <cellStyle name="Note 2 4 2 2 4 4" xfId="24843"/>
    <cellStyle name="Note 2 4 2 2 5" xfId="9392"/>
    <cellStyle name="Note 2 4 2 2 5 2" xfId="18020"/>
    <cellStyle name="Note 2 4 2 2 6" xfId="7957"/>
    <cellStyle name="Note 2 4 2 2 6 2" xfId="16595"/>
    <cellStyle name="Note 2 4 2 2 7" xfId="12598"/>
    <cellStyle name="Note 2 4 2 2 7 2" xfId="21222"/>
    <cellStyle name="Note 2 4 2 2 8" xfId="12302"/>
    <cellStyle name="Note 2 4 2 2 8 2" xfId="20926"/>
    <cellStyle name="Note 2 4 2 3" xfId="2740"/>
    <cellStyle name="Note 2 4 2 3 2" xfId="7103"/>
    <cellStyle name="Note 2 4 2 3 2 2" xfId="15743"/>
    <cellStyle name="Note 2 4 2 3 3" xfId="5701"/>
    <cellStyle name="Note 2 4 2 3 3 2" xfId="14353"/>
    <cellStyle name="Note 2 4 2 3 4" xfId="7437"/>
    <cellStyle name="Note 2 4 2 3 4 2" xfId="16077"/>
    <cellStyle name="Note 2 4 2 3 4 2 2" xfId="35416"/>
    <cellStyle name="Note 2 4 2 3 4 2 3" xfId="27954"/>
    <cellStyle name="Note 2 4 2 3 4 3" xfId="33030"/>
    <cellStyle name="Note 2 4 2 3 4 4" xfId="25606"/>
    <cellStyle name="Note 2 4 2 3 5" xfId="6235"/>
    <cellStyle name="Note 2 4 2 3 5 2" xfId="14887"/>
    <cellStyle name="Note 2 4 2 3 6" xfId="9138"/>
    <cellStyle name="Note 2 4 2 3 6 2" xfId="17766"/>
    <cellStyle name="Note 2 4 2 3 7" xfId="10479"/>
    <cellStyle name="Note 2 4 2 3 7 2" xfId="19106"/>
    <cellStyle name="Note 2 4 2 3 8" xfId="10705"/>
    <cellStyle name="Note 2 4 2 3 8 2" xfId="19331"/>
    <cellStyle name="Note 2 4 2 4" xfId="2741"/>
    <cellStyle name="Note 2 4 2 4 2" xfId="7104"/>
    <cellStyle name="Note 2 4 2 4 2 2" xfId="15744"/>
    <cellStyle name="Note 2 4 2 4 3" xfId="5700"/>
    <cellStyle name="Note 2 4 2 4 3 2" xfId="14352"/>
    <cellStyle name="Note 2 4 2 4 4" xfId="7438"/>
    <cellStyle name="Note 2 4 2 4 4 2" xfId="16078"/>
    <cellStyle name="Note 2 4 2 4 4 2 2" xfId="35417"/>
    <cellStyle name="Note 2 4 2 4 4 2 3" xfId="27955"/>
    <cellStyle name="Note 2 4 2 4 4 3" xfId="33031"/>
    <cellStyle name="Note 2 4 2 4 4 4" xfId="25607"/>
    <cellStyle name="Note 2 4 2 4 5" xfId="4678"/>
    <cellStyle name="Note 2 4 2 4 5 2" xfId="13339"/>
    <cellStyle name="Note 2 4 2 4 6" xfId="10014"/>
    <cellStyle name="Note 2 4 2 4 6 2" xfId="18641"/>
    <cellStyle name="Note 2 4 2 4 7" xfId="10852"/>
    <cellStyle name="Note 2 4 2 4 7 2" xfId="19478"/>
    <cellStyle name="Note 2 4 2 4 8" xfId="11576"/>
    <cellStyle name="Note 2 4 2 4 8 2" xfId="20201"/>
    <cellStyle name="Note 2 4 2 5" xfId="2742"/>
    <cellStyle name="Note 2 4 2 5 2" xfId="7105"/>
    <cellStyle name="Note 2 4 2 5 2 2" xfId="15745"/>
    <cellStyle name="Note 2 4 2 5 3" xfId="4450"/>
    <cellStyle name="Note 2 4 2 5 3 2" xfId="13111"/>
    <cellStyle name="Note 2 4 2 5 4" xfId="5439"/>
    <cellStyle name="Note 2 4 2 5 4 2" xfId="14098"/>
    <cellStyle name="Note 2 4 2 5 4 2 2" xfId="34649"/>
    <cellStyle name="Note 2 4 2 5 4 2 3" xfId="27192"/>
    <cellStyle name="Note 2 4 2 5 4 3" xfId="32258"/>
    <cellStyle name="Note 2 4 2 5 4 4" xfId="24844"/>
    <cellStyle name="Note 2 4 2 5 5" xfId="9393"/>
    <cellStyle name="Note 2 4 2 5 5 2" xfId="18021"/>
    <cellStyle name="Note 2 4 2 5 6" xfId="7958"/>
    <cellStyle name="Note 2 4 2 5 6 2" xfId="16596"/>
    <cellStyle name="Note 2 4 2 5 7" xfId="11429"/>
    <cellStyle name="Note 2 4 2 5 7 2" xfId="20054"/>
    <cellStyle name="Note 2 4 2 5 8" xfId="12303"/>
    <cellStyle name="Note 2 4 2 5 8 2" xfId="20927"/>
    <cellStyle name="Note 2 4 2 6" xfId="2743"/>
    <cellStyle name="Note 2 4 2 6 2" xfId="7106"/>
    <cellStyle name="Note 2 4 2 6 2 2" xfId="15746"/>
    <cellStyle name="Note 2 4 2 6 3" xfId="5699"/>
    <cellStyle name="Note 2 4 2 6 3 2" xfId="14351"/>
    <cellStyle name="Note 2 4 2 6 4" xfId="4988"/>
    <cellStyle name="Note 2 4 2 6 4 2" xfId="13647"/>
    <cellStyle name="Note 2 4 2 6 4 2 2" xfId="34462"/>
    <cellStyle name="Note 2 4 2 6 4 2 3" xfId="27006"/>
    <cellStyle name="Note 2 4 2 6 4 3" xfId="32072"/>
    <cellStyle name="Note 2 4 2 6 4 4" xfId="24658"/>
    <cellStyle name="Note 2 4 2 6 5" xfId="6234"/>
    <cellStyle name="Note 2 4 2 6 5 2" xfId="14886"/>
    <cellStyle name="Note 2 4 2 6 6" xfId="10015"/>
    <cellStyle name="Note 2 4 2 6 6 2" xfId="18642"/>
    <cellStyle name="Note 2 4 2 6 7" xfId="5352"/>
    <cellStyle name="Note 2 4 2 6 7 2" xfId="14011"/>
    <cellStyle name="Note 2 4 2 6 8" xfId="10706"/>
    <cellStyle name="Note 2 4 2 6 8 2" xfId="19332"/>
    <cellStyle name="Note 2 4 2 7" xfId="7101"/>
    <cellStyle name="Note 2 4 2 7 2" xfId="15741"/>
    <cellStyle name="Note 2 4 2 8" xfId="5702"/>
    <cellStyle name="Note 2 4 2 8 2" xfId="14354"/>
    <cellStyle name="Note 2 4 2 9" xfId="4987"/>
    <cellStyle name="Note 2 4 2 9 2" xfId="13646"/>
    <cellStyle name="Note 2 4 2 9 2 2" xfId="34461"/>
    <cellStyle name="Note 2 4 2 9 2 3" xfId="27005"/>
    <cellStyle name="Note 2 4 2 9 3" xfId="32071"/>
    <cellStyle name="Note 2 4 2 9 4" xfId="24657"/>
    <cellStyle name="Note 2 4 3" xfId="2744"/>
    <cellStyle name="Note 2 4 3 2" xfId="7107"/>
    <cellStyle name="Note 2 4 3 2 2" xfId="15747"/>
    <cellStyle name="Note 2 4 3 3" xfId="5698"/>
    <cellStyle name="Note 2 4 3 3 2" xfId="14350"/>
    <cellStyle name="Note 2 4 3 4" xfId="7439"/>
    <cellStyle name="Note 2 4 3 4 2" xfId="16079"/>
    <cellStyle name="Note 2 4 3 4 2 2" xfId="35418"/>
    <cellStyle name="Note 2 4 3 4 2 3" xfId="27956"/>
    <cellStyle name="Note 2 4 3 4 3" xfId="33032"/>
    <cellStyle name="Note 2 4 3 4 4" xfId="25608"/>
    <cellStyle name="Note 2 4 3 5" xfId="6233"/>
    <cellStyle name="Note 2 4 3 5 2" xfId="14885"/>
    <cellStyle name="Note 2 4 3 6" xfId="10016"/>
    <cellStyle name="Note 2 4 3 6 2" xfId="18643"/>
    <cellStyle name="Note 2 4 3 7" xfId="6579"/>
    <cellStyle name="Note 2 4 3 7 2" xfId="15231"/>
    <cellStyle name="Note 2 4 3 8" xfId="12304"/>
    <cellStyle name="Note 2 4 3 8 2" xfId="20928"/>
    <cellStyle name="Note 2 4 4" xfId="2745"/>
    <cellStyle name="Note 2 4 4 2" xfId="7108"/>
    <cellStyle name="Note 2 4 4 2 2" xfId="15748"/>
    <cellStyle name="Note 2 4 4 3" xfId="4449"/>
    <cellStyle name="Note 2 4 4 3 2" xfId="13110"/>
    <cellStyle name="Note 2 4 4 4" xfId="5440"/>
    <cellStyle name="Note 2 4 4 4 2" xfId="14099"/>
    <cellStyle name="Note 2 4 4 4 2 2" xfId="34650"/>
    <cellStyle name="Note 2 4 4 4 2 3" xfId="27193"/>
    <cellStyle name="Note 2 4 4 4 3" xfId="32259"/>
    <cellStyle name="Note 2 4 4 4 4" xfId="24845"/>
    <cellStyle name="Note 2 4 4 5" xfId="5130"/>
    <cellStyle name="Note 2 4 4 5 2" xfId="13789"/>
    <cellStyle name="Note 2 4 4 6" xfId="7959"/>
    <cellStyle name="Note 2 4 4 6 2" xfId="16597"/>
    <cellStyle name="Note 2 4 4 7" xfId="11430"/>
    <cellStyle name="Note 2 4 4 7 2" xfId="20055"/>
    <cellStyle name="Note 2 4 4 8" xfId="7749"/>
    <cellStyle name="Note 2 4 4 8 2" xfId="16387"/>
    <cellStyle name="Note 2 4 5" xfId="2746"/>
    <cellStyle name="Note 2 4 5 2" xfId="7109"/>
    <cellStyle name="Note 2 4 5 2 2" xfId="15749"/>
    <cellStyle name="Note 2 4 5 3" xfId="5697"/>
    <cellStyle name="Note 2 4 5 3 2" xfId="14349"/>
    <cellStyle name="Note 2 4 5 4" xfId="7440"/>
    <cellStyle name="Note 2 4 5 4 2" xfId="16080"/>
    <cellStyle name="Note 2 4 5 4 2 2" xfId="35419"/>
    <cellStyle name="Note 2 4 5 4 2 3" xfId="27957"/>
    <cellStyle name="Note 2 4 5 4 3" xfId="33033"/>
    <cellStyle name="Note 2 4 5 4 4" xfId="25609"/>
    <cellStyle name="Note 2 4 5 5" xfId="4677"/>
    <cellStyle name="Note 2 4 5 5 2" xfId="13338"/>
    <cellStyle name="Note 2 4 5 6" xfId="10017"/>
    <cellStyle name="Note 2 4 5 6 2" xfId="18644"/>
    <cellStyle name="Note 2 4 5 7" xfId="11432"/>
    <cellStyle name="Note 2 4 5 7 2" xfId="20057"/>
    <cellStyle name="Note 2 4 5 8" xfId="10707"/>
    <cellStyle name="Note 2 4 5 8 2" xfId="19333"/>
    <cellStyle name="Note 2 4 6" xfId="2747"/>
    <cellStyle name="Note 2 4 6 2" xfId="7110"/>
    <cellStyle name="Note 2 4 6 2 2" xfId="15750"/>
    <cellStyle name="Note 2 4 6 3" xfId="5696"/>
    <cellStyle name="Note 2 4 6 3 2" xfId="14348"/>
    <cellStyle name="Note 2 4 6 4" xfId="4989"/>
    <cellStyle name="Note 2 4 6 4 2" xfId="13648"/>
    <cellStyle name="Note 2 4 6 4 2 2" xfId="34463"/>
    <cellStyle name="Note 2 4 6 4 2 3" xfId="27007"/>
    <cellStyle name="Note 2 4 6 4 3" xfId="32073"/>
    <cellStyle name="Note 2 4 6 4 4" xfId="24659"/>
    <cellStyle name="Note 2 4 6 5" xfId="6232"/>
    <cellStyle name="Note 2 4 6 5 2" xfId="14884"/>
    <cellStyle name="Note 2 4 6 6" xfId="9137"/>
    <cellStyle name="Note 2 4 6 6 2" xfId="17765"/>
    <cellStyle name="Note 2 4 6 7" xfId="10221"/>
    <cellStyle name="Note 2 4 6 7 2" xfId="18848"/>
    <cellStyle name="Note 2 4 6 8" xfId="12305"/>
    <cellStyle name="Note 2 4 6 8 2" xfId="20929"/>
    <cellStyle name="Note 2 4 7" xfId="2748"/>
    <cellStyle name="Note 2 4 7 2" xfId="7111"/>
    <cellStyle name="Note 2 4 7 2 2" xfId="15751"/>
    <cellStyle name="Note 2 4 7 3" xfId="4448"/>
    <cellStyle name="Note 2 4 7 3 2" xfId="13109"/>
    <cellStyle name="Note 2 4 7 4" xfId="5441"/>
    <cellStyle name="Note 2 4 7 4 2" xfId="14100"/>
    <cellStyle name="Note 2 4 7 4 2 2" xfId="34651"/>
    <cellStyle name="Note 2 4 7 4 2 3" xfId="27194"/>
    <cellStyle name="Note 2 4 7 4 3" xfId="32260"/>
    <cellStyle name="Note 2 4 7 4 4" xfId="24846"/>
    <cellStyle name="Note 2 4 7 5" xfId="9394"/>
    <cellStyle name="Note 2 4 7 5 2" xfId="18022"/>
    <cellStyle name="Note 2 4 7 6" xfId="7960"/>
    <cellStyle name="Note 2 4 7 6 2" xfId="16598"/>
    <cellStyle name="Note 2 4 7 7" xfId="10851"/>
    <cellStyle name="Note 2 4 7 7 2" xfId="19477"/>
    <cellStyle name="Note 2 4 7 8" xfId="12306"/>
    <cellStyle name="Note 2 4 7 8 2" xfId="20930"/>
    <cellStyle name="Note 2 4 8" xfId="7100"/>
    <cellStyle name="Note 2 4 8 2" xfId="15740"/>
    <cellStyle name="Note 2 4 9" xfId="5703"/>
    <cellStyle name="Note 2 4 9 2" xfId="14355"/>
    <cellStyle name="Note 2 5" xfId="2749"/>
    <cellStyle name="Note 2 5 10" xfId="5695"/>
    <cellStyle name="Note 2 5 10 2" xfId="14347"/>
    <cellStyle name="Note 2 5 11" xfId="7441"/>
    <cellStyle name="Note 2 5 11 2" xfId="16081"/>
    <cellStyle name="Note 2 5 11 2 2" xfId="35420"/>
    <cellStyle name="Note 2 5 11 2 3" xfId="27958"/>
    <cellStyle name="Note 2 5 11 3" xfId="33034"/>
    <cellStyle name="Note 2 5 11 4" xfId="25610"/>
    <cellStyle name="Note 2 5 12" xfId="6231"/>
    <cellStyle name="Note 2 5 12 2" xfId="14883"/>
    <cellStyle name="Note 2 5 13" xfId="10018"/>
    <cellStyle name="Note 2 5 13 2" xfId="18645"/>
    <cellStyle name="Note 2 5 14" xfId="11712"/>
    <cellStyle name="Note 2 5 14 2" xfId="20337"/>
    <cellStyle name="Note 2 5 15" xfId="10708"/>
    <cellStyle name="Note 2 5 15 2" xfId="19334"/>
    <cellStyle name="Note 2 5 2" xfId="2750"/>
    <cellStyle name="Note 2 5 2 2" xfId="7113"/>
    <cellStyle name="Note 2 5 2 2 2" xfId="15753"/>
    <cellStyle name="Note 2 5 2 3" xfId="5694"/>
    <cellStyle name="Note 2 5 2 3 2" xfId="14346"/>
    <cellStyle name="Note 2 5 2 4" xfId="7442"/>
    <cellStyle name="Note 2 5 2 4 2" xfId="16082"/>
    <cellStyle name="Note 2 5 2 4 2 2" xfId="35421"/>
    <cellStyle name="Note 2 5 2 4 2 3" xfId="27959"/>
    <cellStyle name="Note 2 5 2 4 3" xfId="33035"/>
    <cellStyle name="Note 2 5 2 4 4" xfId="25611"/>
    <cellStyle name="Note 2 5 2 5" xfId="4676"/>
    <cellStyle name="Note 2 5 2 5 2" xfId="13337"/>
    <cellStyle name="Note 2 5 2 6" xfId="10019"/>
    <cellStyle name="Note 2 5 2 6 2" xfId="18646"/>
    <cellStyle name="Note 2 5 2 7" xfId="10714"/>
    <cellStyle name="Note 2 5 2 7 2" xfId="19340"/>
    <cellStyle name="Note 2 5 2 8" xfId="11575"/>
    <cellStyle name="Note 2 5 2 8 2" xfId="20200"/>
    <cellStyle name="Note 2 5 3" xfId="2751"/>
    <cellStyle name="Note 2 5 3 2" xfId="7114"/>
    <cellStyle name="Note 2 5 3 2 2" xfId="15754"/>
    <cellStyle name="Note 2 5 3 3" xfId="4447"/>
    <cellStyle name="Note 2 5 3 3 2" xfId="13108"/>
    <cellStyle name="Note 2 5 3 4" xfId="5442"/>
    <cellStyle name="Note 2 5 3 4 2" xfId="14101"/>
    <cellStyle name="Note 2 5 3 4 2 2" xfId="34652"/>
    <cellStyle name="Note 2 5 3 4 2 3" xfId="27195"/>
    <cellStyle name="Note 2 5 3 4 3" xfId="32261"/>
    <cellStyle name="Note 2 5 3 4 4" xfId="24847"/>
    <cellStyle name="Note 2 5 3 5" xfId="9395"/>
    <cellStyle name="Note 2 5 3 5 2" xfId="18023"/>
    <cellStyle name="Note 2 5 3 6" xfId="7961"/>
    <cellStyle name="Note 2 5 3 6 2" xfId="16599"/>
    <cellStyle name="Note 2 5 3 7" xfId="8855"/>
    <cellStyle name="Note 2 5 3 7 2" xfId="17483"/>
    <cellStyle name="Note 2 5 3 8" xfId="12307"/>
    <cellStyle name="Note 2 5 3 8 2" xfId="20931"/>
    <cellStyle name="Note 2 5 4" xfId="2752"/>
    <cellStyle name="Note 2 5 4 2" xfId="7115"/>
    <cellStyle name="Note 2 5 4 2 2" xfId="15755"/>
    <cellStyle name="Note 2 5 4 3" xfId="5693"/>
    <cellStyle name="Note 2 5 4 3 2" xfId="14345"/>
    <cellStyle name="Note 2 5 4 4" xfId="4990"/>
    <cellStyle name="Note 2 5 4 4 2" xfId="13649"/>
    <cellStyle name="Note 2 5 4 4 2 2" xfId="34464"/>
    <cellStyle name="Note 2 5 4 4 2 3" xfId="27008"/>
    <cellStyle name="Note 2 5 4 4 3" xfId="32074"/>
    <cellStyle name="Note 2 5 4 4 4" xfId="24660"/>
    <cellStyle name="Note 2 5 4 5" xfId="6230"/>
    <cellStyle name="Note 2 5 4 5 2" xfId="14882"/>
    <cellStyle name="Note 2 5 4 6" xfId="7884"/>
    <cellStyle name="Note 2 5 4 6 2" xfId="16522"/>
    <cellStyle name="Note 2 5 4 7" xfId="10850"/>
    <cellStyle name="Note 2 5 4 7 2" xfId="19476"/>
    <cellStyle name="Note 2 5 4 8" xfId="10709"/>
    <cellStyle name="Note 2 5 4 8 2" xfId="19335"/>
    <cellStyle name="Note 2 5 5" xfId="2753"/>
    <cellStyle name="Note 2 5 5 2" xfId="7116"/>
    <cellStyle name="Note 2 5 5 2 2" xfId="15756"/>
    <cellStyle name="Note 2 5 5 3" xfId="5692"/>
    <cellStyle name="Note 2 5 5 3 2" xfId="14344"/>
    <cellStyle name="Note 2 5 5 4" xfId="7443"/>
    <cellStyle name="Note 2 5 5 4 2" xfId="16083"/>
    <cellStyle name="Note 2 5 5 4 2 2" xfId="35422"/>
    <cellStyle name="Note 2 5 5 4 2 3" xfId="27960"/>
    <cellStyle name="Note 2 5 5 4 3" xfId="33036"/>
    <cellStyle name="Note 2 5 5 4 4" xfId="25612"/>
    <cellStyle name="Note 2 5 5 5" xfId="6229"/>
    <cellStyle name="Note 2 5 5 5 2" xfId="14881"/>
    <cellStyle name="Note 2 5 5 6" xfId="10020"/>
    <cellStyle name="Note 2 5 5 6 2" xfId="18647"/>
    <cellStyle name="Note 2 5 5 7" xfId="6580"/>
    <cellStyle name="Note 2 5 5 7 2" xfId="15232"/>
    <cellStyle name="Note 2 5 5 8" xfId="12308"/>
    <cellStyle name="Note 2 5 5 8 2" xfId="20932"/>
    <cellStyle name="Note 2 5 6" xfId="2754"/>
    <cellStyle name="Note 2 5 6 2" xfId="7117"/>
    <cellStyle name="Note 2 5 6 2 2" xfId="15757"/>
    <cellStyle name="Note 2 5 6 3" xfId="4446"/>
    <cellStyle name="Note 2 5 6 3 2" xfId="13107"/>
    <cellStyle name="Note 2 5 6 4" xfId="5443"/>
    <cellStyle name="Note 2 5 6 4 2" xfId="14102"/>
    <cellStyle name="Note 2 5 6 4 2 2" xfId="34653"/>
    <cellStyle name="Note 2 5 6 4 2 3" xfId="27196"/>
    <cellStyle name="Note 2 5 6 4 3" xfId="32262"/>
    <cellStyle name="Note 2 5 6 4 4" xfId="24848"/>
    <cellStyle name="Note 2 5 6 5" xfId="9396"/>
    <cellStyle name="Note 2 5 6 5 2" xfId="18024"/>
    <cellStyle name="Note 2 5 6 6" xfId="7962"/>
    <cellStyle name="Note 2 5 6 6 2" xfId="16600"/>
    <cellStyle name="Note 2 5 6 7" xfId="11713"/>
    <cellStyle name="Note 2 5 6 7 2" xfId="20338"/>
    <cellStyle name="Note 2 5 6 8" xfId="11574"/>
    <cellStyle name="Note 2 5 6 8 2" xfId="20199"/>
    <cellStyle name="Note 2 5 7" xfId="2755"/>
    <cellStyle name="Note 2 5 7 2" xfId="7118"/>
    <cellStyle name="Note 2 5 7 2 2" xfId="15758"/>
    <cellStyle name="Note 2 5 7 3" xfId="5691"/>
    <cellStyle name="Note 2 5 7 3 2" xfId="14343"/>
    <cellStyle name="Note 2 5 7 4" xfId="7444"/>
    <cellStyle name="Note 2 5 7 4 2" xfId="16084"/>
    <cellStyle name="Note 2 5 7 4 2 2" xfId="35423"/>
    <cellStyle name="Note 2 5 7 4 2 3" xfId="27961"/>
    <cellStyle name="Note 2 5 7 4 3" xfId="33037"/>
    <cellStyle name="Note 2 5 7 4 4" xfId="25613"/>
    <cellStyle name="Note 2 5 7 5" xfId="4675"/>
    <cellStyle name="Note 2 5 7 5 2" xfId="13336"/>
    <cellStyle name="Note 2 5 7 6" xfId="10021"/>
    <cellStyle name="Note 2 5 7 6 2" xfId="18648"/>
    <cellStyle name="Note 2 5 7 7" xfId="8250"/>
    <cellStyle name="Note 2 5 7 7 2" xfId="16888"/>
    <cellStyle name="Note 2 5 7 8" xfId="10710"/>
    <cellStyle name="Note 2 5 7 8 2" xfId="19336"/>
    <cellStyle name="Note 2 5 8" xfId="2756"/>
    <cellStyle name="Note 2 5 8 2" xfId="7119"/>
    <cellStyle name="Note 2 5 8 2 2" xfId="15759"/>
    <cellStyle name="Note 2 5 8 3" xfId="5690"/>
    <cellStyle name="Note 2 5 8 3 2" xfId="14342"/>
    <cellStyle name="Note 2 5 8 4" xfId="4991"/>
    <cellStyle name="Note 2 5 8 4 2" xfId="13650"/>
    <cellStyle name="Note 2 5 8 4 2 2" xfId="34465"/>
    <cellStyle name="Note 2 5 8 4 2 3" xfId="27009"/>
    <cellStyle name="Note 2 5 8 4 3" xfId="32075"/>
    <cellStyle name="Note 2 5 8 4 4" xfId="24661"/>
    <cellStyle name="Note 2 5 8 5" xfId="5295"/>
    <cellStyle name="Note 2 5 8 5 2" xfId="13954"/>
    <cellStyle name="Note 2 5 8 6" xfId="9136"/>
    <cellStyle name="Note 2 5 8 6 2" xfId="17764"/>
    <cellStyle name="Note 2 5 8 7" xfId="10222"/>
    <cellStyle name="Note 2 5 8 7 2" xfId="18849"/>
    <cellStyle name="Note 2 5 8 8" xfId="12309"/>
    <cellStyle name="Note 2 5 8 8 2" xfId="20933"/>
    <cellStyle name="Note 2 5 9" xfId="7112"/>
    <cellStyle name="Note 2 5 9 2" xfId="15752"/>
    <cellStyle name="Note 2 6" xfId="2757"/>
    <cellStyle name="Note 2 6 2" xfId="7120"/>
    <cellStyle name="Note 2 6 2 2" xfId="15760"/>
    <cellStyle name="Note 2 6 3" xfId="4445"/>
    <cellStyle name="Note 2 6 3 2" xfId="13106"/>
    <cellStyle name="Note 2 6 4" xfId="5444"/>
    <cellStyle name="Note 2 6 4 2" xfId="14103"/>
    <cellStyle name="Note 2 6 4 2 2" xfId="34654"/>
    <cellStyle name="Note 2 6 4 2 3" xfId="27197"/>
    <cellStyle name="Note 2 6 4 3" xfId="32263"/>
    <cellStyle name="Note 2 6 4 4" xfId="24849"/>
    <cellStyle name="Note 2 6 5" xfId="9397"/>
    <cellStyle name="Note 2 6 5 2" xfId="18025"/>
    <cellStyle name="Note 2 6 6" xfId="7963"/>
    <cellStyle name="Note 2 6 6 2" xfId="16601"/>
    <cellStyle name="Note 2 6 7" xfId="5200"/>
    <cellStyle name="Note 2 6 7 2" xfId="13859"/>
    <cellStyle name="Note 2 6 8" xfId="12310"/>
    <cellStyle name="Note 2 6 8 2" xfId="20934"/>
    <cellStyle name="Note 2 7" xfId="2758"/>
    <cellStyle name="Note 2 7 2" xfId="7121"/>
    <cellStyle name="Note 2 7 2 2" xfId="15761"/>
    <cellStyle name="Note 2 7 3" xfId="5689"/>
    <cellStyle name="Note 2 7 3 2" xfId="14341"/>
    <cellStyle name="Note 2 7 4" xfId="7445"/>
    <cellStyle name="Note 2 7 4 2" xfId="16085"/>
    <cellStyle name="Note 2 7 4 2 2" xfId="35424"/>
    <cellStyle name="Note 2 7 4 2 3" xfId="27962"/>
    <cellStyle name="Note 2 7 4 3" xfId="33038"/>
    <cellStyle name="Note 2 7 4 4" xfId="25614"/>
    <cellStyle name="Note 2 7 5" xfId="8137"/>
    <cellStyle name="Note 2 7 5 2" xfId="16775"/>
    <cellStyle name="Note 2 7 6" xfId="10022"/>
    <cellStyle name="Note 2 7 6 2" xfId="18649"/>
    <cellStyle name="Note 2 7 7" xfId="5153"/>
    <cellStyle name="Note 2 7 7 2" xfId="13812"/>
    <cellStyle name="Note 2 7 8" xfId="10711"/>
    <cellStyle name="Note 2 7 8 2" xfId="19337"/>
    <cellStyle name="Note 2 8" xfId="2759"/>
    <cellStyle name="Note 2 8 2" xfId="7122"/>
    <cellStyle name="Note 2 8 2 2" xfId="15762"/>
    <cellStyle name="Note 2 8 3" xfId="5688"/>
    <cellStyle name="Note 2 8 3 2" xfId="14340"/>
    <cellStyle name="Note 2 8 4" xfId="7446"/>
    <cellStyle name="Note 2 8 4 2" xfId="16086"/>
    <cellStyle name="Note 2 8 4 2 2" xfId="35425"/>
    <cellStyle name="Note 2 8 4 2 3" xfId="27963"/>
    <cellStyle name="Note 2 8 4 3" xfId="33039"/>
    <cellStyle name="Note 2 8 4 4" xfId="25615"/>
    <cellStyle name="Note 2 8 5" xfId="8136"/>
    <cellStyle name="Note 2 8 5 2" xfId="16774"/>
    <cellStyle name="Note 2 8 6" xfId="10023"/>
    <cellStyle name="Note 2 8 6 2" xfId="18650"/>
    <cellStyle name="Note 2 8 7" xfId="11714"/>
    <cellStyle name="Note 2 8 7 2" xfId="20339"/>
    <cellStyle name="Note 2 8 8" xfId="8875"/>
    <cellStyle name="Note 2 8 8 2" xfId="17503"/>
    <cellStyle name="Note 2 9" xfId="2760"/>
    <cellStyle name="Note 2 9 2" xfId="7123"/>
    <cellStyle name="Note 2 9 2 2" xfId="15763"/>
    <cellStyle name="Note 2 9 3" xfId="4444"/>
    <cellStyle name="Note 2 9 3 2" xfId="13105"/>
    <cellStyle name="Note 2 9 4" xfId="5445"/>
    <cellStyle name="Note 2 9 4 2" xfId="14104"/>
    <cellStyle name="Note 2 9 4 2 2" xfId="34655"/>
    <cellStyle name="Note 2 9 4 2 3" xfId="27198"/>
    <cellStyle name="Note 2 9 4 3" xfId="32264"/>
    <cellStyle name="Note 2 9 4 4" xfId="24850"/>
    <cellStyle name="Note 2 9 5" xfId="7796"/>
    <cellStyle name="Note 2 9 5 2" xfId="16434"/>
    <cellStyle name="Note 2 9 6" xfId="7964"/>
    <cellStyle name="Note 2 9 6 2" xfId="16602"/>
    <cellStyle name="Note 2 9 7" xfId="10849"/>
    <cellStyle name="Note 2 9 7 2" xfId="19475"/>
    <cellStyle name="Note 2 9 8" xfId="12311"/>
    <cellStyle name="Note 2 9 8 2" xfId="20935"/>
    <cellStyle name="Note 2_111226 Casing Running Cost Mapale wells" xfId="590"/>
    <cellStyle name="Note 3" xfId="591"/>
    <cellStyle name="Note 3 10" xfId="2761"/>
    <cellStyle name="Note 3 10 2" xfId="7124"/>
    <cellStyle name="Note 3 10 2 2" xfId="15764"/>
    <cellStyle name="Note 3 10 3" xfId="5687"/>
    <cellStyle name="Note 3 10 3 2" xfId="14339"/>
    <cellStyle name="Note 3 10 4" xfId="4992"/>
    <cellStyle name="Note 3 10 4 2" xfId="13651"/>
    <cellStyle name="Note 3 10 4 2 2" xfId="34466"/>
    <cellStyle name="Note 3 10 4 2 3" xfId="27010"/>
    <cellStyle name="Note 3 10 4 3" xfId="32076"/>
    <cellStyle name="Note 3 10 4 4" xfId="24662"/>
    <cellStyle name="Note 3 10 5" xfId="5294"/>
    <cellStyle name="Note 3 10 5 2" xfId="13953"/>
    <cellStyle name="Note 3 10 6" xfId="9135"/>
    <cellStyle name="Note 3 10 6 2" xfId="17763"/>
    <cellStyle name="Note 3 10 7" xfId="8251"/>
    <cellStyle name="Note 3 10 7 2" xfId="16889"/>
    <cellStyle name="Note 3 10 8" xfId="10712"/>
    <cellStyle name="Note 3 10 8 2" xfId="19338"/>
    <cellStyle name="Note 3 11" xfId="2762"/>
    <cellStyle name="Note 3 11 2" xfId="7125"/>
    <cellStyle name="Note 3 11 2 2" xfId="15765"/>
    <cellStyle name="Note 3 11 3" xfId="5686"/>
    <cellStyle name="Note 3 11 3 2" xfId="14338"/>
    <cellStyle name="Note 3 11 4" xfId="7447"/>
    <cellStyle name="Note 3 11 4 2" xfId="16087"/>
    <cellStyle name="Note 3 11 4 2 2" xfId="35426"/>
    <cellStyle name="Note 3 11 4 2 3" xfId="27964"/>
    <cellStyle name="Note 3 11 4 3" xfId="33040"/>
    <cellStyle name="Note 3 11 4 4" xfId="25616"/>
    <cellStyle name="Note 3 11 5" xfId="6228"/>
    <cellStyle name="Note 3 11 5 2" xfId="14880"/>
    <cellStyle name="Note 3 11 6" xfId="10024"/>
    <cellStyle name="Note 3 11 6 2" xfId="18651"/>
    <cellStyle name="Note 3 11 7" xfId="10300"/>
    <cellStyle name="Note 3 11 7 2" xfId="18927"/>
    <cellStyle name="Note 3 11 8" xfId="12312"/>
    <cellStyle name="Note 3 11 8 2" xfId="20936"/>
    <cellStyle name="Note 3 12" xfId="2763"/>
    <cellStyle name="Note 3 12 2" xfId="7126"/>
    <cellStyle name="Note 3 12 2 2" xfId="15766"/>
    <cellStyle name="Note 3 12 3" xfId="4443"/>
    <cellStyle name="Note 3 12 3 2" xfId="13104"/>
    <cellStyle name="Note 3 12 4" xfId="5446"/>
    <cellStyle name="Note 3 12 4 2" xfId="14105"/>
    <cellStyle name="Note 3 12 4 2 2" xfId="34656"/>
    <cellStyle name="Note 3 12 4 2 3" xfId="27199"/>
    <cellStyle name="Note 3 12 4 3" xfId="32265"/>
    <cellStyle name="Note 3 12 4 4" xfId="24851"/>
    <cellStyle name="Note 3 12 5" xfId="9398"/>
    <cellStyle name="Note 3 12 5 2" xfId="18026"/>
    <cellStyle name="Note 3 12 6" xfId="8888"/>
    <cellStyle name="Note 3 12 6 2" xfId="17516"/>
    <cellStyle name="Note 3 12 7" xfId="11715"/>
    <cellStyle name="Note 3 12 7 2" xfId="20340"/>
    <cellStyle name="Note 3 12 8" xfId="11573"/>
    <cellStyle name="Note 3 12 8 2" xfId="20198"/>
    <cellStyle name="Note 3 13" xfId="2764"/>
    <cellStyle name="Note 3 13 2" xfId="7127"/>
    <cellStyle name="Note 3 13 2 2" xfId="15767"/>
    <cellStyle name="Note 3 13 3" xfId="5685"/>
    <cellStyle name="Note 3 13 3 2" xfId="14337"/>
    <cellStyle name="Note 3 13 4" xfId="7448"/>
    <cellStyle name="Note 3 13 4 2" xfId="16088"/>
    <cellStyle name="Note 3 13 4 2 2" xfId="35427"/>
    <cellStyle name="Note 3 13 4 2 3" xfId="27965"/>
    <cellStyle name="Note 3 13 4 3" xfId="33041"/>
    <cellStyle name="Note 3 13 4 4" xfId="25617"/>
    <cellStyle name="Note 3 13 5" xfId="8135"/>
    <cellStyle name="Note 3 13 5 2" xfId="16773"/>
    <cellStyle name="Note 3 13 6" xfId="10025"/>
    <cellStyle name="Note 3 13 6 2" xfId="18652"/>
    <cellStyle name="Note 3 13 7" xfId="10480"/>
    <cellStyle name="Note 3 13 7 2" xfId="19107"/>
    <cellStyle name="Note 3 13 8" xfId="11433"/>
    <cellStyle name="Note 3 13 8 2" xfId="20058"/>
    <cellStyle name="Note 3 14" xfId="2765"/>
    <cellStyle name="Note 3 14 2" xfId="7128"/>
    <cellStyle name="Note 3 14 2 2" xfId="15768"/>
    <cellStyle name="Note 3 14 3" xfId="5684"/>
    <cellStyle name="Note 3 14 3 2" xfId="14336"/>
    <cellStyle name="Note 3 14 4" xfId="4993"/>
    <cellStyle name="Note 3 14 4 2" xfId="13652"/>
    <cellStyle name="Note 3 14 4 2 2" xfId="34467"/>
    <cellStyle name="Note 3 14 4 2 3" xfId="27011"/>
    <cellStyle name="Note 3 14 4 3" xfId="32077"/>
    <cellStyle name="Note 3 14 4 4" xfId="24663"/>
    <cellStyle name="Note 3 14 5" xfId="8134"/>
    <cellStyle name="Note 3 14 5 2" xfId="16772"/>
    <cellStyle name="Note 3 14 6" xfId="7885"/>
    <cellStyle name="Note 3 14 6 2" xfId="16523"/>
    <cellStyle name="Note 3 14 7" xfId="10848"/>
    <cellStyle name="Note 3 14 7 2" xfId="19474"/>
    <cellStyle name="Note 3 14 8" xfId="12313"/>
    <cellStyle name="Note 3 14 8 2" xfId="20937"/>
    <cellStyle name="Note 3 15" xfId="2766"/>
    <cellStyle name="Note 3 15 2" xfId="7129"/>
    <cellStyle name="Note 3 15 2 2" xfId="15769"/>
    <cellStyle name="Note 3 15 3" xfId="4442"/>
    <cellStyle name="Note 3 15 3 2" xfId="13103"/>
    <cellStyle name="Note 3 15 4" xfId="5447"/>
    <cellStyle name="Note 3 15 4 2" xfId="14106"/>
    <cellStyle name="Note 3 15 4 2 2" xfId="34657"/>
    <cellStyle name="Note 3 15 4 2 3" xfId="27200"/>
    <cellStyle name="Note 3 15 4 3" xfId="32266"/>
    <cellStyle name="Note 3 15 4 4" xfId="24852"/>
    <cellStyle name="Note 3 15 5" xfId="9399"/>
    <cellStyle name="Note 3 15 5 2" xfId="18027"/>
    <cellStyle name="Note 3 15 6" xfId="8889"/>
    <cellStyle name="Note 3 15 6 2" xfId="17517"/>
    <cellStyle name="Note 3 15 7" xfId="11716"/>
    <cellStyle name="Note 3 15 7 2" xfId="20341"/>
    <cellStyle name="Note 3 15 8" xfId="12314"/>
    <cellStyle name="Note 3 15 8 2" xfId="20938"/>
    <cellStyle name="Note 3 16" xfId="2767"/>
    <cellStyle name="Note 3 16 2" xfId="7130"/>
    <cellStyle name="Note 3 16 2 2" xfId="15770"/>
    <cellStyle name="Note 3 16 3" xfId="5683"/>
    <cellStyle name="Note 3 16 3 2" xfId="14335"/>
    <cellStyle name="Note 3 16 4" xfId="7449"/>
    <cellStyle name="Note 3 16 4 2" xfId="16089"/>
    <cellStyle name="Note 3 16 4 2 2" xfId="35428"/>
    <cellStyle name="Note 3 16 4 2 3" xfId="27966"/>
    <cellStyle name="Note 3 16 4 3" xfId="33042"/>
    <cellStyle name="Note 3 16 4 4" xfId="25618"/>
    <cellStyle name="Note 3 16 5" xfId="7795"/>
    <cellStyle name="Note 3 16 5 2" xfId="16433"/>
    <cellStyle name="Note 3 16 6" xfId="10026"/>
    <cellStyle name="Note 3 16 6 2" xfId="18653"/>
    <cellStyle name="Note 3 16 7" xfId="5353"/>
    <cellStyle name="Note 3 16 7 2" xfId="14012"/>
    <cellStyle name="Note 3 16 8" xfId="11434"/>
    <cellStyle name="Note 3 16 8 2" xfId="20059"/>
    <cellStyle name="Note 3 17" xfId="4936"/>
    <cellStyle name="Note 3 17 2" xfId="13595"/>
    <cellStyle name="Note 3 18" xfId="8044"/>
    <cellStyle name="Note 3 18 2" xfId="16682"/>
    <cellStyle name="Note 3 19" xfId="9223"/>
    <cellStyle name="Note 3 19 2" xfId="17851"/>
    <cellStyle name="Note 3 2" xfId="2768"/>
    <cellStyle name="Note 3 2 10" xfId="7450"/>
    <cellStyle name="Note 3 2 10 2" xfId="16090"/>
    <cellStyle name="Note 3 2 10 2 2" xfId="35429"/>
    <cellStyle name="Note 3 2 10 2 3" xfId="27967"/>
    <cellStyle name="Note 3 2 10 3" xfId="33043"/>
    <cellStyle name="Note 3 2 10 4" xfId="25619"/>
    <cellStyle name="Note 3 2 11" xfId="5293"/>
    <cellStyle name="Note 3 2 11 2" xfId="13952"/>
    <cellStyle name="Note 3 2 12" xfId="10027"/>
    <cellStyle name="Note 3 2 12 2" xfId="18654"/>
    <cellStyle name="Note 3 2 13" xfId="9254"/>
    <cellStyle name="Note 3 2 13 2" xfId="17882"/>
    <cellStyle name="Note 3 2 14" xfId="11572"/>
    <cellStyle name="Note 3 2 14 2" xfId="20197"/>
    <cellStyle name="Note 3 2 2" xfId="2769"/>
    <cellStyle name="Note 3 2 2 10" xfId="8133"/>
    <cellStyle name="Note 3 2 2 10 2" xfId="16771"/>
    <cellStyle name="Note 3 2 2 11" xfId="8890"/>
    <cellStyle name="Note 3 2 2 11 2" xfId="17518"/>
    <cellStyle name="Note 3 2 2 12" xfId="7975"/>
    <cellStyle name="Note 3 2 2 12 2" xfId="16613"/>
    <cellStyle name="Note 3 2 2 13" xfId="12315"/>
    <cellStyle name="Note 3 2 2 13 2" xfId="20939"/>
    <cellStyle name="Note 3 2 2 2" xfId="2770"/>
    <cellStyle name="Note 3 2 2 2 2" xfId="7133"/>
    <cellStyle name="Note 3 2 2 2 2 2" xfId="15773"/>
    <cellStyle name="Note 3 2 2 2 3" xfId="5681"/>
    <cellStyle name="Note 3 2 2 2 3 2" xfId="14333"/>
    <cellStyle name="Note 3 2 2 2 4" xfId="5449"/>
    <cellStyle name="Note 3 2 2 2 4 2" xfId="14108"/>
    <cellStyle name="Note 3 2 2 2 4 2 2" xfId="34659"/>
    <cellStyle name="Note 3 2 2 2 4 2 3" xfId="27202"/>
    <cellStyle name="Note 3 2 2 2 4 3" xfId="32268"/>
    <cellStyle name="Note 3 2 2 2 4 4" xfId="24854"/>
    <cellStyle name="Note 3 2 2 2 5" xfId="9400"/>
    <cellStyle name="Note 3 2 2 2 5 2" xfId="18028"/>
    <cellStyle name="Note 3 2 2 2 6" xfId="8891"/>
    <cellStyle name="Note 3 2 2 2 6 2" xfId="17519"/>
    <cellStyle name="Note 3 2 2 2 7" xfId="5185"/>
    <cellStyle name="Note 3 2 2 2 7 2" xfId="13844"/>
    <cellStyle name="Note 3 2 2 2 8" xfId="11435"/>
    <cellStyle name="Note 3 2 2 2 8 2" xfId="20060"/>
    <cellStyle name="Note 3 2 2 3" xfId="2771"/>
    <cellStyle name="Note 3 2 2 3 2" xfId="7134"/>
    <cellStyle name="Note 3 2 2 3 2 2" xfId="15774"/>
    <cellStyle name="Note 3 2 2 3 3" xfId="5680"/>
    <cellStyle name="Note 3 2 2 3 3 2" xfId="14332"/>
    <cellStyle name="Note 3 2 2 3 4" xfId="4994"/>
    <cellStyle name="Note 3 2 2 3 4 2" xfId="13653"/>
    <cellStyle name="Note 3 2 2 3 4 2 2" xfId="34468"/>
    <cellStyle name="Note 3 2 2 3 4 2 3" xfId="27012"/>
    <cellStyle name="Note 3 2 2 3 4 3" xfId="32078"/>
    <cellStyle name="Note 3 2 2 3 4 4" xfId="24664"/>
    <cellStyle name="Note 3 2 2 3 5" xfId="6227"/>
    <cellStyle name="Note 3 2 2 3 5 2" xfId="14879"/>
    <cellStyle name="Note 3 2 2 3 6" xfId="9134"/>
    <cellStyle name="Note 3 2 2 3 6 2" xfId="17762"/>
    <cellStyle name="Note 3 2 2 3 7" xfId="10847"/>
    <cellStyle name="Note 3 2 2 3 7 2" xfId="19473"/>
    <cellStyle name="Note 3 2 2 3 8" xfId="11436"/>
    <cellStyle name="Note 3 2 2 3 8 2" xfId="20061"/>
    <cellStyle name="Note 3 2 2 4" xfId="2772"/>
    <cellStyle name="Note 3 2 2 4 2" xfId="7135"/>
    <cellStyle name="Note 3 2 2 4 2 2" xfId="15775"/>
    <cellStyle name="Note 3 2 2 4 3" xfId="4440"/>
    <cellStyle name="Note 3 2 2 4 3 2" xfId="13101"/>
    <cellStyle name="Note 3 2 2 4 4" xfId="7451"/>
    <cellStyle name="Note 3 2 2 4 4 2" xfId="16091"/>
    <cellStyle name="Note 3 2 2 4 4 2 2" xfId="35430"/>
    <cellStyle name="Note 3 2 2 4 4 2 3" xfId="27968"/>
    <cellStyle name="Note 3 2 2 4 4 3" xfId="33044"/>
    <cellStyle name="Note 3 2 2 4 4 4" xfId="25620"/>
    <cellStyle name="Note 3 2 2 4 5" xfId="8132"/>
    <cellStyle name="Note 3 2 2 4 5 2" xfId="16770"/>
    <cellStyle name="Note 3 2 2 4 6" xfId="10028"/>
    <cellStyle name="Note 3 2 2 4 6 2" xfId="18655"/>
    <cellStyle name="Note 3 2 2 4 7" xfId="11717"/>
    <cellStyle name="Note 3 2 2 4 7 2" xfId="20342"/>
    <cellStyle name="Note 3 2 2 4 8" xfId="12316"/>
    <cellStyle name="Note 3 2 2 4 8 2" xfId="20940"/>
    <cellStyle name="Note 3 2 2 5" xfId="2773"/>
    <cellStyle name="Note 3 2 2 5 2" xfId="7136"/>
    <cellStyle name="Note 3 2 2 5 2 2" xfId="15776"/>
    <cellStyle name="Note 3 2 2 5 3" xfId="5679"/>
    <cellStyle name="Note 3 2 2 5 3 2" xfId="14331"/>
    <cellStyle name="Note 3 2 2 5 4" xfId="5450"/>
    <cellStyle name="Note 3 2 2 5 4 2" xfId="14109"/>
    <cellStyle name="Note 3 2 2 5 4 2 2" xfId="34660"/>
    <cellStyle name="Note 3 2 2 5 4 2 3" xfId="27203"/>
    <cellStyle name="Note 3 2 2 5 4 3" xfId="32269"/>
    <cellStyle name="Note 3 2 2 5 4 4" xfId="24855"/>
    <cellStyle name="Note 3 2 2 5 5" xfId="9401"/>
    <cellStyle name="Note 3 2 2 5 5 2" xfId="18029"/>
    <cellStyle name="Note 3 2 2 5 6" xfId="8892"/>
    <cellStyle name="Note 3 2 2 5 6 2" xfId="17520"/>
    <cellStyle name="Note 3 2 2 5 7" xfId="11718"/>
    <cellStyle name="Note 3 2 2 5 7 2" xfId="20343"/>
    <cellStyle name="Note 3 2 2 5 8" xfId="10285"/>
    <cellStyle name="Note 3 2 2 5 8 2" xfId="18912"/>
    <cellStyle name="Note 3 2 2 6" xfId="2774"/>
    <cellStyle name="Note 3 2 2 6 2" xfId="7137"/>
    <cellStyle name="Note 3 2 2 6 2 2" xfId="15777"/>
    <cellStyle name="Note 3 2 2 6 3" xfId="5678"/>
    <cellStyle name="Note 3 2 2 6 3 2" xfId="14330"/>
    <cellStyle name="Note 3 2 2 6 4" xfId="7452"/>
    <cellStyle name="Note 3 2 2 6 4 2" xfId="16092"/>
    <cellStyle name="Note 3 2 2 6 4 2 2" xfId="35431"/>
    <cellStyle name="Note 3 2 2 6 4 2 3" xfId="27969"/>
    <cellStyle name="Note 3 2 2 6 4 3" xfId="33045"/>
    <cellStyle name="Note 3 2 2 6 4 4" xfId="25621"/>
    <cellStyle name="Note 3 2 2 6 5" xfId="5292"/>
    <cellStyle name="Note 3 2 2 6 5 2" xfId="13951"/>
    <cellStyle name="Note 3 2 2 6 6" xfId="10029"/>
    <cellStyle name="Note 3 2 2 6 6 2" xfId="18656"/>
    <cellStyle name="Note 3 2 2 6 7" xfId="10846"/>
    <cellStyle name="Note 3 2 2 6 7 2" xfId="19472"/>
    <cellStyle name="Note 3 2 2 6 8" xfId="11437"/>
    <cellStyle name="Note 3 2 2 6 8 2" xfId="20062"/>
    <cellStyle name="Note 3 2 2 7" xfId="7132"/>
    <cellStyle name="Note 3 2 2 7 2" xfId="15772"/>
    <cellStyle name="Note 3 2 2 8" xfId="4441"/>
    <cellStyle name="Note 3 2 2 8 2" xfId="13102"/>
    <cellStyle name="Note 3 2 2 9" xfId="5448"/>
    <cellStyle name="Note 3 2 2 9 2" xfId="14107"/>
    <cellStyle name="Note 3 2 2 9 2 2" xfId="34658"/>
    <cellStyle name="Note 3 2 2 9 2 3" xfId="27201"/>
    <cellStyle name="Note 3 2 2 9 3" xfId="32267"/>
    <cellStyle name="Note 3 2 2 9 4" xfId="24853"/>
    <cellStyle name="Note 3 2 3" xfId="2775"/>
    <cellStyle name="Note 3 2 3 2" xfId="7138"/>
    <cellStyle name="Note 3 2 3 2 2" xfId="15778"/>
    <cellStyle name="Note 3 2 3 3" xfId="4439"/>
    <cellStyle name="Note 3 2 3 3 2" xfId="13100"/>
    <cellStyle name="Note 3 2 3 4" xfId="4995"/>
    <cellStyle name="Note 3 2 3 4 2" xfId="13654"/>
    <cellStyle name="Note 3 2 3 4 2 2" xfId="34469"/>
    <cellStyle name="Note 3 2 3 4 2 3" xfId="27013"/>
    <cellStyle name="Note 3 2 3 4 3" xfId="32079"/>
    <cellStyle name="Note 3 2 3 4 4" xfId="24665"/>
    <cellStyle name="Note 3 2 3 5" xfId="4674"/>
    <cellStyle name="Note 3 2 3 5 2" xfId="13335"/>
    <cellStyle name="Note 3 2 3 6" xfId="9133"/>
    <cellStyle name="Note 3 2 3 6 2" xfId="17761"/>
    <cellStyle name="Note 3 2 3 7" xfId="10481"/>
    <cellStyle name="Note 3 2 3 7 2" xfId="19108"/>
    <cellStyle name="Note 3 2 3 8" xfId="12317"/>
    <cellStyle name="Note 3 2 3 8 2" xfId="20941"/>
    <cellStyle name="Note 3 2 4" xfId="2776"/>
    <cellStyle name="Note 3 2 4 2" xfId="7139"/>
    <cellStyle name="Note 3 2 4 2 2" xfId="15779"/>
    <cellStyle name="Note 3 2 4 3" xfId="5677"/>
    <cellStyle name="Note 3 2 4 3 2" xfId="14329"/>
    <cellStyle name="Note 3 2 4 4" xfId="5451"/>
    <cellStyle name="Note 3 2 4 4 2" xfId="14110"/>
    <cellStyle name="Note 3 2 4 4 2 2" xfId="34661"/>
    <cellStyle name="Note 3 2 4 4 2 3" xfId="27204"/>
    <cellStyle name="Note 3 2 4 4 3" xfId="32270"/>
    <cellStyle name="Note 3 2 4 4 4" xfId="24856"/>
    <cellStyle name="Note 3 2 4 5" xfId="5129"/>
    <cellStyle name="Note 3 2 4 5 2" xfId="13788"/>
    <cellStyle name="Note 3 2 4 6" xfId="8893"/>
    <cellStyle name="Note 3 2 4 6 2" xfId="17521"/>
    <cellStyle name="Note 3 2 4 7" xfId="8986"/>
    <cellStyle name="Note 3 2 4 7 2" xfId="17614"/>
    <cellStyle name="Note 3 2 4 8" xfId="12318"/>
    <cellStyle name="Note 3 2 4 8 2" xfId="20942"/>
    <cellStyle name="Note 3 2 5" xfId="2777"/>
    <cellStyle name="Note 3 2 5 2" xfId="7140"/>
    <cellStyle name="Note 3 2 5 2 2" xfId="15780"/>
    <cellStyle name="Note 3 2 5 3" xfId="5676"/>
    <cellStyle name="Note 3 2 5 3 2" xfId="14328"/>
    <cellStyle name="Note 3 2 5 4" xfId="7453"/>
    <cellStyle name="Note 3 2 5 4 2" xfId="16093"/>
    <cellStyle name="Note 3 2 5 4 2 2" xfId="35432"/>
    <cellStyle name="Note 3 2 5 4 2 3" xfId="27970"/>
    <cellStyle name="Note 3 2 5 4 3" xfId="33046"/>
    <cellStyle name="Note 3 2 5 4 4" xfId="25622"/>
    <cellStyle name="Note 3 2 5 5" xfId="6226"/>
    <cellStyle name="Note 3 2 5 5 2" xfId="14878"/>
    <cellStyle name="Note 3 2 5 6" xfId="10030"/>
    <cellStyle name="Note 3 2 5 6 2" xfId="18657"/>
    <cellStyle name="Note 3 2 5 7" xfId="10223"/>
    <cellStyle name="Note 3 2 5 7 2" xfId="18850"/>
    <cellStyle name="Note 3 2 5 8" xfId="11438"/>
    <cellStyle name="Note 3 2 5 8 2" xfId="20063"/>
    <cellStyle name="Note 3 2 6" xfId="2778"/>
    <cellStyle name="Note 3 2 6 2" xfId="7141"/>
    <cellStyle name="Note 3 2 6 2 2" xfId="15781"/>
    <cellStyle name="Note 3 2 6 3" xfId="4438"/>
    <cellStyle name="Note 3 2 6 3 2" xfId="13099"/>
    <cellStyle name="Note 3 2 6 4" xfId="7454"/>
    <cellStyle name="Note 3 2 6 4 2" xfId="16094"/>
    <cellStyle name="Note 3 2 6 4 2 2" xfId="35433"/>
    <cellStyle name="Note 3 2 6 4 2 3" xfId="27971"/>
    <cellStyle name="Note 3 2 6 4 3" xfId="33047"/>
    <cellStyle name="Note 3 2 6 4 4" xfId="25623"/>
    <cellStyle name="Note 3 2 6 5" xfId="8131"/>
    <cellStyle name="Note 3 2 6 5 2" xfId="16769"/>
    <cellStyle name="Note 3 2 6 6" xfId="10031"/>
    <cellStyle name="Note 3 2 6 6 2" xfId="18658"/>
    <cellStyle name="Note 3 2 6 7" xfId="7732"/>
    <cellStyle name="Note 3 2 6 7 2" xfId="16370"/>
    <cellStyle name="Note 3 2 6 8" xfId="11571"/>
    <cellStyle name="Note 3 2 6 8 2" xfId="20196"/>
    <cellStyle name="Note 3 2 7" xfId="2779"/>
    <cellStyle name="Note 3 2 7 2" xfId="7142"/>
    <cellStyle name="Note 3 2 7 2 2" xfId="15782"/>
    <cellStyle name="Note 3 2 7 3" xfId="5675"/>
    <cellStyle name="Note 3 2 7 3 2" xfId="14327"/>
    <cellStyle name="Note 3 2 7 4" xfId="5452"/>
    <cellStyle name="Note 3 2 7 4 2" xfId="14111"/>
    <cellStyle name="Note 3 2 7 4 2 2" xfId="34662"/>
    <cellStyle name="Note 3 2 7 4 2 3" xfId="27205"/>
    <cellStyle name="Note 3 2 7 4 3" xfId="32271"/>
    <cellStyle name="Note 3 2 7 4 4" xfId="24857"/>
    <cellStyle name="Note 3 2 7 5" xfId="9402"/>
    <cellStyle name="Note 3 2 7 5 2" xfId="18030"/>
    <cellStyle name="Note 3 2 7 6" xfId="8894"/>
    <cellStyle name="Note 3 2 7 6 2" xfId="17522"/>
    <cellStyle name="Note 3 2 7 7" xfId="4828"/>
    <cellStyle name="Note 3 2 7 7 2" xfId="13489"/>
    <cellStyle name="Note 3 2 7 8" xfId="12319"/>
    <cellStyle name="Note 3 2 7 8 2" xfId="20943"/>
    <cellStyle name="Note 3 2 8" xfId="7131"/>
    <cellStyle name="Note 3 2 8 2" xfId="15771"/>
    <cellStyle name="Note 3 2 9" xfId="5682"/>
    <cellStyle name="Note 3 2 9 2" xfId="14334"/>
    <cellStyle name="Note 3 20" xfId="9012"/>
    <cellStyle name="Note 3 20 2" xfId="17640"/>
    <cellStyle name="Note 3 21" xfId="10771"/>
    <cellStyle name="Note 3 21 2" xfId="19397"/>
    <cellStyle name="Note 3 22" xfId="12433"/>
    <cellStyle name="Note 3 22 2" xfId="21057"/>
    <cellStyle name="Note 3 23" xfId="12424"/>
    <cellStyle name="Note 3 23 2" xfId="21048"/>
    <cellStyle name="Note 3 3" xfId="2780"/>
    <cellStyle name="Note 3 3 10" xfId="4996"/>
    <cellStyle name="Note 3 3 10 2" xfId="13655"/>
    <cellStyle name="Note 3 3 10 2 2" xfId="34470"/>
    <cellStyle name="Note 3 3 10 2 3" xfId="27014"/>
    <cellStyle name="Note 3 3 10 3" xfId="32080"/>
    <cellStyle name="Note 3 3 10 4" xfId="24666"/>
    <cellStyle name="Note 3 3 11" xfId="8130"/>
    <cellStyle name="Note 3 3 11 2" xfId="16768"/>
    <cellStyle name="Note 3 3 12" xfId="5172"/>
    <cellStyle name="Note 3 3 12 2" xfId="13831"/>
    <cellStyle name="Note 3 3 13" xfId="6581"/>
    <cellStyle name="Note 3 3 13 2" xfId="15233"/>
    <cellStyle name="Note 3 3 14" xfId="11439"/>
    <cellStyle name="Note 3 3 14 2" xfId="20064"/>
    <cellStyle name="Note 3 3 2" xfId="2781"/>
    <cellStyle name="Note 3 3 2 10" xfId="6225"/>
    <cellStyle name="Note 3 3 2 10 2" xfId="14877"/>
    <cellStyle name="Note 3 3 2 11" xfId="10032"/>
    <cellStyle name="Note 3 3 2 11 2" xfId="18659"/>
    <cellStyle name="Note 3 3 2 12" xfId="11719"/>
    <cellStyle name="Note 3 3 2 12 2" xfId="20344"/>
    <cellStyle name="Note 3 3 2 13" xfId="12320"/>
    <cellStyle name="Note 3 3 2 13 2" xfId="20944"/>
    <cellStyle name="Note 3 3 2 2" xfId="2782"/>
    <cellStyle name="Note 3 3 2 2 2" xfId="7145"/>
    <cellStyle name="Note 3 3 2 2 2 2" xfId="15785"/>
    <cellStyle name="Note 3 3 2 2 3" xfId="5673"/>
    <cellStyle name="Note 3 3 2 2 3 2" xfId="14325"/>
    <cellStyle name="Note 3 3 2 2 4" xfId="5453"/>
    <cellStyle name="Note 3 3 2 2 4 2" xfId="14112"/>
    <cellStyle name="Note 3 3 2 2 4 2 2" xfId="34663"/>
    <cellStyle name="Note 3 3 2 2 4 2 3" xfId="27206"/>
    <cellStyle name="Note 3 3 2 2 4 3" xfId="32272"/>
    <cellStyle name="Note 3 3 2 2 4 4" xfId="24858"/>
    <cellStyle name="Note 3 3 2 2 5" xfId="9403"/>
    <cellStyle name="Note 3 3 2 2 5 2" xfId="18031"/>
    <cellStyle name="Note 3 3 2 2 6" xfId="8895"/>
    <cellStyle name="Note 3 3 2 2 6 2" xfId="17523"/>
    <cellStyle name="Note 3 3 2 2 7" xfId="11720"/>
    <cellStyle name="Note 3 3 2 2 7 2" xfId="20345"/>
    <cellStyle name="Note 3 3 2 2 8" xfId="11570"/>
    <cellStyle name="Note 3 3 2 2 8 2" xfId="20195"/>
    <cellStyle name="Note 3 3 2 3" xfId="2783"/>
    <cellStyle name="Note 3 3 2 3 2" xfId="7146"/>
    <cellStyle name="Note 3 3 2 3 2 2" xfId="15786"/>
    <cellStyle name="Note 3 3 2 3 3" xfId="5672"/>
    <cellStyle name="Note 3 3 2 3 3 2" xfId="14324"/>
    <cellStyle name="Note 3 3 2 3 4" xfId="7456"/>
    <cellStyle name="Note 3 3 2 3 4 2" xfId="16096"/>
    <cellStyle name="Note 3 3 2 3 4 2 2" xfId="35435"/>
    <cellStyle name="Note 3 3 2 3 4 2 3" xfId="27973"/>
    <cellStyle name="Note 3 3 2 3 4 3" xfId="33049"/>
    <cellStyle name="Note 3 3 2 3 4 4" xfId="25625"/>
    <cellStyle name="Note 3 3 2 3 5" xfId="4673"/>
    <cellStyle name="Note 3 3 2 3 5 2" xfId="13334"/>
    <cellStyle name="Note 3 3 2 3 6" xfId="10033"/>
    <cellStyle name="Note 3 3 2 3 6 2" xfId="18660"/>
    <cellStyle name="Note 3 3 2 3 7" xfId="9044"/>
    <cellStyle name="Note 3 3 2 3 7 2" xfId="17672"/>
    <cellStyle name="Note 3 3 2 3 8" xfId="11440"/>
    <cellStyle name="Note 3 3 2 3 8 2" xfId="20065"/>
    <cellStyle name="Note 3 3 2 4" xfId="2784"/>
    <cellStyle name="Note 3 3 2 4 2" xfId="7147"/>
    <cellStyle name="Note 3 3 2 4 2 2" xfId="15787"/>
    <cellStyle name="Note 3 3 2 4 3" xfId="4436"/>
    <cellStyle name="Note 3 3 2 4 3 2" xfId="13097"/>
    <cellStyle name="Note 3 3 2 4 4" xfId="4997"/>
    <cellStyle name="Note 3 3 2 4 4 2" xfId="13656"/>
    <cellStyle name="Note 3 3 2 4 4 2 2" xfId="34471"/>
    <cellStyle name="Note 3 3 2 4 4 2 3" xfId="27015"/>
    <cellStyle name="Note 3 3 2 4 4 3" xfId="32081"/>
    <cellStyle name="Note 3 3 2 4 4 4" xfId="24667"/>
    <cellStyle name="Note 3 3 2 4 5" xfId="6224"/>
    <cellStyle name="Note 3 3 2 4 5 2" xfId="14876"/>
    <cellStyle name="Note 3 3 2 4 6" xfId="9132"/>
    <cellStyle name="Note 3 3 2 4 6 2" xfId="17760"/>
    <cellStyle name="Note 3 3 2 4 7" xfId="10845"/>
    <cellStyle name="Note 3 3 2 4 7 2" xfId="19471"/>
    <cellStyle name="Note 3 3 2 4 8" xfId="12321"/>
    <cellStyle name="Note 3 3 2 4 8 2" xfId="20945"/>
    <cellStyle name="Note 3 3 2 5" xfId="2785"/>
    <cellStyle name="Note 3 3 2 5 2" xfId="7148"/>
    <cellStyle name="Note 3 3 2 5 2 2" xfId="15788"/>
    <cellStyle name="Note 3 3 2 5 3" xfId="5671"/>
    <cellStyle name="Note 3 3 2 5 3 2" xfId="14323"/>
    <cellStyle name="Note 3 3 2 5 4" xfId="5454"/>
    <cellStyle name="Note 3 3 2 5 4 2" xfId="14113"/>
    <cellStyle name="Note 3 3 2 5 4 2 2" xfId="34664"/>
    <cellStyle name="Note 3 3 2 5 4 2 3" xfId="27207"/>
    <cellStyle name="Note 3 3 2 5 4 3" xfId="32273"/>
    <cellStyle name="Note 3 3 2 5 4 4" xfId="24859"/>
    <cellStyle name="Note 3 3 2 5 5" xfId="7794"/>
    <cellStyle name="Note 3 3 2 5 5 2" xfId="16432"/>
    <cellStyle name="Note 3 3 2 5 6" xfId="8896"/>
    <cellStyle name="Note 3 3 2 5 6 2" xfId="17524"/>
    <cellStyle name="Note 3 3 2 5 7" xfId="10482"/>
    <cellStyle name="Note 3 3 2 5 7 2" xfId="19109"/>
    <cellStyle name="Note 3 3 2 5 8" xfId="12322"/>
    <cellStyle name="Note 3 3 2 5 8 2" xfId="20946"/>
    <cellStyle name="Note 3 3 2 6" xfId="2786"/>
    <cellStyle name="Note 3 3 2 6 2" xfId="7149"/>
    <cellStyle name="Note 3 3 2 6 2 2" xfId="15789"/>
    <cellStyle name="Note 3 3 2 6 3" xfId="5670"/>
    <cellStyle name="Note 3 3 2 6 3 2" xfId="14322"/>
    <cellStyle name="Note 3 3 2 6 4" xfId="7457"/>
    <cellStyle name="Note 3 3 2 6 4 2" xfId="16097"/>
    <cellStyle name="Note 3 3 2 6 4 2 2" xfId="35436"/>
    <cellStyle name="Note 3 3 2 6 4 2 3" xfId="27974"/>
    <cellStyle name="Note 3 3 2 6 4 3" xfId="33050"/>
    <cellStyle name="Note 3 3 2 6 4 4" xfId="25626"/>
    <cellStyle name="Note 3 3 2 6 5" xfId="8129"/>
    <cellStyle name="Note 3 3 2 6 5 2" xfId="16767"/>
    <cellStyle name="Note 3 3 2 6 6" xfId="10034"/>
    <cellStyle name="Note 3 3 2 6 6 2" xfId="18661"/>
    <cellStyle name="Note 3 3 2 6 7" xfId="11721"/>
    <cellStyle name="Note 3 3 2 6 7 2" xfId="20346"/>
    <cellStyle name="Note 3 3 2 6 8" xfId="11441"/>
    <cellStyle name="Note 3 3 2 6 8 2" xfId="20066"/>
    <cellStyle name="Note 3 3 2 7" xfId="7144"/>
    <cellStyle name="Note 3 3 2 7 2" xfId="15784"/>
    <cellStyle name="Note 3 3 2 8" xfId="4437"/>
    <cellStyle name="Note 3 3 2 8 2" xfId="13098"/>
    <cellStyle name="Note 3 3 2 9" xfId="7455"/>
    <cellStyle name="Note 3 3 2 9 2" xfId="16095"/>
    <cellStyle name="Note 3 3 2 9 2 2" xfId="35434"/>
    <cellStyle name="Note 3 3 2 9 2 3" xfId="27972"/>
    <cellStyle name="Note 3 3 2 9 3" xfId="33048"/>
    <cellStyle name="Note 3 3 2 9 4" xfId="25624"/>
    <cellStyle name="Note 3 3 3" xfId="2787"/>
    <cellStyle name="Note 3 3 3 2" xfId="7150"/>
    <cellStyle name="Note 3 3 3 2 2" xfId="15790"/>
    <cellStyle name="Note 3 3 3 3" xfId="4435"/>
    <cellStyle name="Note 3 3 3 3 2" xfId="13096"/>
    <cellStyle name="Note 3 3 3 4" xfId="7458"/>
    <cellStyle name="Note 3 3 3 4 2" xfId="16098"/>
    <cellStyle name="Note 3 3 3 4 2 2" xfId="35437"/>
    <cellStyle name="Note 3 3 3 4 2 3" xfId="27975"/>
    <cellStyle name="Note 3 3 3 4 3" xfId="33051"/>
    <cellStyle name="Note 3 3 3 4 4" xfId="25627"/>
    <cellStyle name="Note 3 3 3 5" xfId="8128"/>
    <cellStyle name="Note 3 3 3 5 2" xfId="16766"/>
    <cellStyle name="Note 3 3 3 6" xfId="10035"/>
    <cellStyle name="Note 3 3 3 6 2" xfId="18662"/>
    <cellStyle name="Note 3 3 3 7" xfId="10573"/>
    <cellStyle name="Note 3 3 3 7 2" xfId="19200"/>
    <cellStyle name="Note 3 3 3 8" xfId="7969"/>
    <cellStyle name="Note 3 3 3 8 2" xfId="16607"/>
    <cellStyle name="Note 3 3 4" xfId="2788"/>
    <cellStyle name="Note 3 3 4 2" xfId="7151"/>
    <cellStyle name="Note 3 3 4 2 2" xfId="15791"/>
    <cellStyle name="Note 3 3 4 3" xfId="5669"/>
    <cellStyle name="Note 3 3 4 3 2" xfId="14321"/>
    <cellStyle name="Note 3 3 4 4" xfId="5455"/>
    <cellStyle name="Note 3 3 4 4 2" xfId="14114"/>
    <cellStyle name="Note 3 3 4 4 2 2" xfId="34665"/>
    <cellStyle name="Note 3 3 4 4 2 3" xfId="27208"/>
    <cellStyle name="Note 3 3 4 4 3" xfId="32274"/>
    <cellStyle name="Note 3 3 4 4 4" xfId="24860"/>
    <cellStyle name="Note 3 3 4 5" xfId="9404"/>
    <cellStyle name="Note 3 3 4 5 2" xfId="18032"/>
    <cellStyle name="Note 3 3 4 6" xfId="8897"/>
    <cellStyle name="Note 3 3 4 6 2" xfId="17525"/>
    <cellStyle name="Note 3 3 4 7" xfId="10844"/>
    <cellStyle name="Note 3 3 4 7 2" xfId="19470"/>
    <cellStyle name="Note 3 3 4 8" xfId="12323"/>
    <cellStyle name="Note 3 3 4 8 2" xfId="20947"/>
    <cellStyle name="Note 3 3 5" xfId="2789"/>
    <cellStyle name="Note 3 3 5 2" xfId="7152"/>
    <cellStyle name="Note 3 3 5 2 2" xfId="15792"/>
    <cellStyle name="Note 3 3 5 3" xfId="5668"/>
    <cellStyle name="Note 3 3 5 3 2" xfId="14320"/>
    <cellStyle name="Note 3 3 5 4" xfId="4998"/>
    <cellStyle name="Note 3 3 5 4 2" xfId="13657"/>
    <cellStyle name="Note 3 3 5 4 2 2" xfId="34472"/>
    <cellStyle name="Note 3 3 5 4 2 3" xfId="27016"/>
    <cellStyle name="Note 3 3 5 4 3" xfId="32082"/>
    <cellStyle name="Note 3 3 5 4 4" xfId="24668"/>
    <cellStyle name="Note 3 3 5 5" xfId="5290"/>
    <cellStyle name="Note 3 3 5 5 2" xfId="13949"/>
    <cellStyle name="Note 3 3 5 6" xfId="9131"/>
    <cellStyle name="Note 3 3 5 6 2" xfId="17759"/>
    <cellStyle name="Note 3 3 5 7" xfId="11722"/>
    <cellStyle name="Note 3 3 5 7 2" xfId="20347"/>
    <cellStyle name="Note 3 3 5 8" xfId="11442"/>
    <cellStyle name="Note 3 3 5 8 2" xfId="20067"/>
    <cellStyle name="Note 3 3 6" xfId="2790"/>
    <cellStyle name="Note 3 3 6 2" xfId="7153"/>
    <cellStyle name="Note 3 3 6 2 2" xfId="15793"/>
    <cellStyle name="Note 3 3 6 3" xfId="4434"/>
    <cellStyle name="Note 3 3 6 3 2" xfId="13095"/>
    <cellStyle name="Note 3 3 6 4" xfId="7459"/>
    <cellStyle name="Note 3 3 6 4 2" xfId="16099"/>
    <cellStyle name="Note 3 3 6 4 2 2" xfId="35438"/>
    <cellStyle name="Note 3 3 6 4 2 3" xfId="27976"/>
    <cellStyle name="Note 3 3 6 4 3" xfId="33052"/>
    <cellStyle name="Note 3 3 6 4 4" xfId="25628"/>
    <cellStyle name="Note 3 3 6 5" xfId="8127"/>
    <cellStyle name="Note 3 3 6 5 2" xfId="16765"/>
    <cellStyle name="Note 3 3 6 6" xfId="10036"/>
    <cellStyle name="Note 3 3 6 6 2" xfId="18663"/>
    <cellStyle name="Note 3 3 6 7" xfId="10483"/>
    <cellStyle name="Note 3 3 6 7 2" xfId="19110"/>
    <cellStyle name="Note 3 3 6 8" xfId="12324"/>
    <cellStyle name="Note 3 3 6 8 2" xfId="20948"/>
    <cellStyle name="Note 3 3 7" xfId="2791"/>
    <cellStyle name="Note 3 3 7 2" xfId="7154"/>
    <cellStyle name="Note 3 3 7 2 2" xfId="15794"/>
    <cellStyle name="Note 3 3 7 3" xfId="5667"/>
    <cellStyle name="Note 3 3 7 3 2" xfId="14319"/>
    <cellStyle name="Note 3 3 7 4" xfId="7460"/>
    <cellStyle name="Note 3 3 7 4 2" xfId="16100"/>
    <cellStyle name="Note 3 3 7 4 2 2" xfId="35439"/>
    <cellStyle name="Note 3 3 7 4 2 3" xfId="27977"/>
    <cellStyle name="Note 3 3 7 4 3" xfId="33053"/>
    <cellStyle name="Note 3 3 7 4 4" xfId="25629"/>
    <cellStyle name="Note 3 3 7 5" xfId="9405"/>
    <cellStyle name="Note 3 3 7 5 2" xfId="18033"/>
    <cellStyle name="Note 3 3 7 6" xfId="10037"/>
    <cellStyle name="Note 3 3 7 6 2" xfId="18664"/>
    <cellStyle name="Note 3 3 7 7" xfId="8985"/>
    <cellStyle name="Note 3 3 7 7 2" xfId="17613"/>
    <cellStyle name="Note 3 3 7 8" xfId="11569"/>
    <cellStyle name="Note 3 3 7 8 2" xfId="20194"/>
    <cellStyle name="Note 3 3 8" xfId="7143"/>
    <cellStyle name="Note 3 3 8 2" xfId="15783"/>
    <cellStyle name="Note 3 3 9" xfId="5674"/>
    <cellStyle name="Note 3 3 9 2" xfId="14326"/>
    <cellStyle name="Note 3 4" xfId="2792"/>
    <cellStyle name="Note 3 4 10" xfId="5666"/>
    <cellStyle name="Note 3 4 10 2" xfId="14318"/>
    <cellStyle name="Note 3 4 11" xfId="4999"/>
    <cellStyle name="Note 3 4 11 2" xfId="13658"/>
    <cellStyle name="Note 3 4 11 2 2" xfId="34473"/>
    <cellStyle name="Note 3 4 11 2 3" xfId="27017"/>
    <cellStyle name="Note 3 4 11 3" xfId="32083"/>
    <cellStyle name="Note 3 4 11 4" xfId="24669"/>
    <cellStyle name="Note 3 4 12" xfId="8126"/>
    <cellStyle name="Note 3 4 12 2" xfId="16764"/>
    <cellStyle name="Note 3 4 13" xfId="7886"/>
    <cellStyle name="Note 3 4 13 2" xfId="16524"/>
    <cellStyle name="Note 3 4 14" xfId="8854"/>
    <cellStyle name="Note 3 4 14 2" xfId="17482"/>
    <cellStyle name="Note 3 4 15" xfId="12325"/>
    <cellStyle name="Note 3 4 15 2" xfId="20949"/>
    <cellStyle name="Note 3 4 2" xfId="2793"/>
    <cellStyle name="Note 3 4 2 2" xfId="7156"/>
    <cellStyle name="Note 3 4 2 2 2" xfId="15796"/>
    <cellStyle name="Note 3 4 2 3" xfId="4433"/>
    <cellStyle name="Note 3 4 2 3 2" xfId="13094"/>
    <cellStyle name="Note 3 4 2 4" xfId="5456"/>
    <cellStyle name="Note 3 4 2 4 2" xfId="14115"/>
    <cellStyle name="Note 3 4 2 4 2 2" xfId="34666"/>
    <cellStyle name="Note 3 4 2 4 2 3" xfId="27209"/>
    <cellStyle name="Note 3 4 2 4 3" xfId="32275"/>
    <cellStyle name="Note 3 4 2 4 4" xfId="24861"/>
    <cellStyle name="Note 3 4 2 5" xfId="6223"/>
    <cellStyle name="Note 3 4 2 5 2" xfId="14875"/>
    <cellStyle name="Note 3 4 2 6" xfId="8898"/>
    <cellStyle name="Note 3 4 2 6 2" xfId="17526"/>
    <cellStyle name="Note 3 4 2 7" xfId="10224"/>
    <cellStyle name="Note 3 4 2 7 2" xfId="18851"/>
    <cellStyle name="Note 3 4 2 8" xfId="12326"/>
    <cellStyle name="Note 3 4 2 8 2" xfId="20950"/>
    <cellStyle name="Note 3 4 3" xfId="2794"/>
    <cellStyle name="Note 3 4 3 2" xfId="7157"/>
    <cellStyle name="Note 3 4 3 2 2" xfId="15797"/>
    <cellStyle name="Note 3 4 3 3" xfId="5665"/>
    <cellStyle name="Note 3 4 3 3 2" xfId="14317"/>
    <cellStyle name="Note 3 4 3 4" xfId="7461"/>
    <cellStyle name="Note 3 4 3 4 2" xfId="16101"/>
    <cellStyle name="Note 3 4 3 4 2 2" xfId="35440"/>
    <cellStyle name="Note 3 4 3 4 2 3" xfId="27978"/>
    <cellStyle name="Note 3 4 3 4 3" xfId="33054"/>
    <cellStyle name="Note 3 4 3 4 4" xfId="25630"/>
    <cellStyle name="Note 3 4 3 5" xfId="7793"/>
    <cellStyle name="Note 3 4 3 5 2" xfId="16431"/>
    <cellStyle name="Note 3 4 3 6" xfId="10038"/>
    <cellStyle name="Note 3 4 3 6 2" xfId="18665"/>
    <cellStyle name="Note 3 4 3 7" xfId="10484"/>
    <cellStyle name="Note 3 4 3 7 2" xfId="19111"/>
    <cellStyle name="Note 3 4 3 8" xfId="11443"/>
    <cellStyle name="Note 3 4 3 8 2" xfId="20068"/>
    <cellStyle name="Note 3 4 4" xfId="2795"/>
    <cellStyle name="Note 3 4 4 2" xfId="7158"/>
    <cellStyle name="Note 3 4 4 2 2" xfId="15798"/>
    <cellStyle name="Note 3 4 4 3" xfId="5664"/>
    <cellStyle name="Note 3 4 4 3 2" xfId="14316"/>
    <cellStyle name="Note 3 4 4 4" xfId="7462"/>
    <cellStyle name="Note 3 4 4 4 2" xfId="16102"/>
    <cellStyle name="Note 3 4 4 4 2 2" xfId="35441"/>
    <cellStyle name="Note 3 4 4 4 2 3" xfId="27979"/>
    <cellStyle name="Note 3 4 4 4 3" xfId="33055"/>
    <cellStyle name="Note 3 4 4 4 4" xfId="25631"/>
    <cellStyle name="Note 3 4 4 5" xfId="4672"/>
    <cellStyle name="Note 3 4 4 5 2" xfId="13333"/>
    <cellStyle name="Note 3 4 4 6" xfId="10039"/>
    <cellStyle name="Note 3 4 4 6 2" xfId="18666"/>
    <cellStyle name="Note 3 4 4 7" xfId="11723"/>
    <cellStyle name="Note 3 4 4 7 2" xfId="20348"/>
    <cellStyle name="Note 3 4 4 8" xfId="11568"/>
    <cellStyle name="Note 3 4 4 8 2" xfId="20193"/>
    <cellStyle name="Note 3 4 5" xfId="2796"/>
    <cellStyle name="Note 3 4 5 2" xfId="7159"/>
    <cellStyle name="Note 3 4 5 2 2" xfId="15799"/>
    <cellStyle name="Note 3 4 5 3" xfId="4432"/>
    <cellStyle name="Note 3 4 5 3 2" xfId="13093"/>
    <cellStyle name="Note 3 4 5 4" xfId="5457"/>
    <cellStyle name="Note 3 4 5 4 2" xfId="14116"/>
    <cellStyle name="Note 3 4 5 4 2 2" xfId="34667"/>
    <cellStyle name="Note 3 4 5 4 2 3" xfId="27210"/>
    <cellStyle name="Note 3 4 5 4 3" xfId="32276"/>
    <cellStyle name="Note 3 4 5 4 4" xfId="24862"/>
    <cellStyle name="Note 3 4 5 5" xfId="8125"/>
    <cellStyle name="Note 3 4 5 5 2" xfId="16763"/>
    <cellStyle name="Note 3 4 5 6" xfId="8899"/>
    <cellStyle name="Note 3 4 5 6 2" xfId="17527"/>
    <cellStyle name="Note 3 4 5 7" xfId="11724"/>
    <cellStyle name="Note 3 4 5 7 2" xfId="20349"/>
    <cellStyle name="Note 3 4 5 8" xfId="12327"/>
    <cellStyle name="Note 3 4 5 8 2" xfId="20951"/>
    <cellStyle name="Note 3 4 6" xfId="2797"/>
    <cellStyle name="Note 3 4 6 2" xfId="7160"/>
    <cellStyle name="Note 3 4 6 2 2" xfId="15800"/>
    <cellStyle name="Note 3 4 6 3" xfId="5663"/>
    <cellStyle name="Note 3 4 6 3 2" xfId="14315"/>
    <cellStyle name="Note 3 4 6 4" xfId="5000"/>
    <cellStyle name="Note 3 4 6 4 2" xfId="13659"/>
    <cellStyle name="Note 3 4 6 4 2 2" xfId="34474"/>
    <cellStyle name="Note 3 4 6 4 2 3" xfId="27018"/>
    <cellStyle name="Note 3 4 6 4 3" xfId="32084"/>
    <cellStyle name="Note 3 4 6 4 4" xfId="24670"/>
    <cellStyle name="Note 3 4 6 5" xfId="9406"/>
    <cellStyle name="Note 3 4 6 5 2" xfId="18034"/>
    <cellStyle name="Note 3 4 6 6" xfId="9130"/>
    <cellStyle name="Note 3 4 6 6 2" xfId="17758"/>
    <cellStyle name="Note 3 4 6 7" xfId="10337"/>
    <cellStyle name="Note 3 4 6 7 2" xfId="18964"/>
    <cellStyle name="Note 3 4 6 8" xfId="11444"/>
    <cellStyle name="Note 3 4 6 8 2" xfId="20069"/>
    <cellStyle name="Note 3 4 7" xfId="2798"/>
    <cellStyle name="Note 3 4 7 2" xfId="7161"/>
    <cellStyle name="Note 3 4 7 2 2" xfId="15801"/>
    <cellStyle name="Note 3 4 7 3" xfId="5662"/>
    <cellStyle name="Note 3 4 7 3 2" xfId="14314"/>
    <cellStyle name="Note 3 4 7 4" xfId="7463"/>
    <cellStyle name="Note 3 4 7 4 2" xfId="16103"/>
    <cellStyle name="Note 3 4 7 4 2 2" xfId="35442"/>
    <cellStyle name="Note 3 4 7 4 2 3" xfId="27980"/>
    <cellStyle name="Note 3 4 7 4 3" xfId="33056"/>
    <cellStyle name="Note 3 4 7 4 4" xfId="25632"/>
    <cellStyle name="Note 3 4 7 5" xfId="9407"/>
    <cellStyle name="Note 3 4 7 5 2" xfId="18035"/>
    <cellStyle name="Note 3 4 7 6" xfId="10040"/>
    <cellStyle name="Note 3 4 7 6 2" xfId="18667"/>
    <cellStyle name="Note 3 4 7 7" xfId="10485"/>
    <cellStyle name="Note 3 4 7 7 2" xfId="19112"/>
    <cellStyle name="Note 3 4 7 8" xfId="12328"/>
    <cellStyle name="Note 3 4 7 8 2" xfId="20952"/>
    <cellStyle name="Note 3 4 8" xfId="2799"/>
    <cellStyle name="Note 3 4 8 2" xfId="7162"/>
    <cellStyle name="Note 3 4 8 2 2" xfId="15802"/>
    <cellStyle name="Note 3 4 8 3" xfId="4431"/>
    <cellStyle name="Note 3 4 8 3 2" xfId="13092"/>
    <cellStyle name="Note 3 4 8 4" xfId="5458"/>
    <cellStyle name="Note 3 4 8 4 2" xfId="14117"/>
    <cellStyle name="Note 3 4 8 4 2 2" xfId="34668"/>
    <cellStyle name="Note 3 4 8 4 2 3" xfId="27211"/>
    <cellStyle name="Note 3 4 8 4 3" xfId="32277"/>
    <cellStyle name="Note 3 4 8 4 4" xfId="24863"/>
    <cellStyle name="Note 3 4 8 5" xfId="6222"/>
    <cellStyle name="Note 3 4 8 5 2" xfId="14874"/>
    <cellStyle name="Note 3 4 8 6" xfId="8900"/>
    <cellStyle name="Note 3 4 8 6 2" xfId="17528"/>
    <cellStyle name="Note 3 4 8 7" xfId="8853"/>
    <cellStyle name="Note 3 4 8 7 2" xfId="17481"/>
    <cellStyle name="Note 3 4 8 8" xfId="7750"/>
    <cellStyle name="Note 3 4 8 8 2" xfId="16388"/>
    <cellStyle name="Note 3 4 9" xfId="7155"/>
    <cellStyle name="Note 3 4 9 2" xfId="15795"/>
    <cellStyle name="Note 3 5" xfId="2800"/>
    <cellStyle name="Note 3 5 2" xfId="7163"/>
    <cellStyle name="Note 3 5 2 2" xfId="15803"/>
    <cellStyle name="Note 3 5 3" xfId="5661"/>
    <cellStyle name="Note 3 5 3 2" xfId="14313"/>
    <cellStyle name="Note 3 5 4" xfId="7464"/>
    <cellStyle name="Note 3 5 4 2" xfId="16104"/>
    <cellStyle name="Note 3 5 4 2 2" xfId="35443"/>
    <cellStyle name="Note 3 5 4 2 3" xfId="27981"/>
    <cellStyle name="Note 3 5 4 3" xfId="33057"/>
    <cellStyle name="Note 3 5 4 4" xfId="25633"/>
    <cellStyle name="Note 3 5 5" xfId="6221"/>
    <cellStyle name="Note 3 5 5 2" xfId="14873"/>
    <cellStyle name="Note 3 5 6" xfId="10041"/>
    <cellStyle name="Note 3 5 6 2" xfId="18668"/>
    <cellStyle name="Note 3 5 7" xfId="11725"/>
    <cellStyle name="Note 3 5 7 2" xfId="20350"/>
    <cellStyle name="Note 3 5 8" xfId="11445"/>
    <cellStyle name="Note 3 5 8 2" xfId="20070"/>
    <cellStyle name="Note 3 6" xfId="2801"/>
    <cellStyle name="Note 3 6 2" xfId="7164"/>
    <cellStyle name="Note 3 6 2 2" xfId="15804"/>
    <cellStyle name="Note 3 6 3" xfId="5660"/>
    <cellStyle name="Note 3 6 3 2" xfId="14312"/>
    <cellStyle name="Note 3 6 4" xfId="7465"/>
    <cellStyle name="Note 3 6 4 2" xfId="16105"/>
    <cellStyle name="Note 3 6 4 2 2" xfId="35444"/>
    <cellStyle name="Note 3 6 4 2 3" xfId="27982"/>
    <cellStyle name="Note 3 6 4 3" xfId="33058"/>
    <cellStyle name="Note 3 6 4 4" xfId="25634"/>
    <cellStyle name="Note 3 6 5" xfId="8124"/>
    <cellStyle name="Note 3 6 5 2" xfId="16762"/>
    <cellStyle name="Note 3 6 6" xfId="9129"/>
    <cellStyle name="Note 3 6 6 2" xfId="17757"/>
    <cellStyle name="Note 3 6 7" xfId="11726"/>
    <cellStyle name="Note 3 6 7 2" xfId="20351"/>
    <cellStyle name="Note 3 6 8" xfId="12329"/>
    <cellStyle name="Note 3 6 8 2" xfId="20953"/>
    <cellStyle name="Note 3 7" xfId="2802"/>
    <cellStyle name="Note 3 7 2" xfId="7165"/>
    <cellStyle name="Note 3 7 2 2" xfId="15805"/>
    <cellStyle name="Note 3 7 3" xfId="4430"/>
    <cellStyle name="Note 3 7 3 2" xfId="13091"/>
    <cellStyle name="Note 3 7 4" xfId="5459"/>
    <cellStyle name="Note 3 7 4 2" xfId="14118"/>
    <cellStyle name="Note 3 7 4 2 2" xfId="34669"/>
    <cellStyle name="Note 3 7 4 2 3" xfId="27212"/>
    <cellStyle name="Note 3 7 4 3" xfId="32278"/>
    <cellStyle name="Note 3 7 4 4" xfId="24864"/>
    <cellStyle name="Note 3 7 5" xfId="5289"/>
    <cellStyle name="Note 3 7 5 2" xfId="13948"/>
    <cellStyle name="Note 3 7 6" xfId="8901"/>
    <cellStyle name="Note 3 7 6 2" xfId="17529"/>
    <cellStyle name="Note 3 7 7" xfId="10301"/>
    <cellStyle name="Note 3 7 7 2" xfId="18928"/>
    <cellStyle name="Note 3 7 8" xfId="12330"/>
    <cellStyle name="Note 3 7 8 2" xfId="20954"/>
    <cellStyle name="Note 3 8" xfId="2803"/>
    <cellStyle name="Note 3 8 2" xfId="7166"/>
    <cellStyle name="Note 3 8 2 2" xfId="15806"/>
    <cellStyle name="Note 3 8 3" xfId="5659"/>
    <cellStyle name="Note 3 8 3 2" xfId="14311"/>
    <cellStyle name="Note 3 8 4" xfId="7466"/>
    <cellStyle name="Note 3 8 4 2" xfId="16106"/>
    <cellStyle name="Note 3 8 4 2 2" xfId="35445"/>
    <cellStyle name="Note 3 8 4 2 3" xfId="27983"/>
    <cellStyle name="Note 3 8 4 3" xfId="33059"/>
    <cellStyle name="Note 3 8 4 4" xfId="25635"/>
    <cellStyle name="Note 3 8 5" xfId="8122"/>
    <cellStyle name="Note 3 8 5 2" xfId="16760"/>
    <cellStyle name="Note 3 8 6" xfId="10042"/>
    <cellStyle name="Note 3 8 6 2" xfId="18669"/>
    <cellStyle name="Note 3 8 7" xfId="11727"/>
    <cellStyle name="Note 3 8 7 2" xfId="20352"/>
    <cellStyle name="Note 3 8 8" xfId="11446"/>
    <cellStyle name="Note 3 8 8 2" xfId="20071"/>
    <cellStyle name="Note 3 9" xfId="2804"/>
    <cellStyle name="Note 3 9 2" xfId="7167"/>
    <cellStyle name="Note 3 9 2 2" xfId="15807"/>
    <cellStyle name="Note 3 9 3" xfId="5658"/>
    <cellStyle name="Note 3 9 3 2" xfId="14310"/>
    <cellStyle name="Note 3 9 4" xfId="5001"/>
    <cellStyle name="Note 3 9 4 2" xfId="13660"/>
    <cellStyle name="Note 3 9 4 2 2" xfId="34475"/>
    <cellStyle name="Note 3 9 4 2 3" xfId="27019"/>
    <cellStyle name="Note 3 9 4 3" xfId="32085"/>
    <cellStyle name="Note 3 9 4 4" xfId="24671"/>
    <cellStyle name="Note 3 9 5" xfId="8121"/>
    <cellStyle name="Note 3 9 5 2" xfId="16759"/>
    <cellStyle name="Note 3 9 6" xfId="10043"/>
    <cellStyle name="Note 3 9 6 2" xfId="18670"/>
    <cellStyle name="Note 3 9 7" xfId="7925"/>
    <cellStyle name="Note 3 9 7 2" xfId="16563"/>
    <cellStyle name="Note 3 9 8" xfId="11567"/>
    <cellStyle name="Note 3 9 8 2" xfId="20192"/>
    <cellStyle name="Œ…‹??‚è [0.00]_Sheet1" xfId="592"/>
    <cellStyle name="Œ…‹??‚è_Sheet1" xfId="593"/>
    <cellStyle name="Œ…‹æØ‚è [0.00]_Sheet1" xfId="594"/>
    <cellStyle name="Œ…‹æØ‚è_Sheet1" xfId="595"/>
    <cellStyle name="Output 10" xfId="2805"/>
    <cellStyle name="Output 10 2" xfId="7168"/>
    <cellStyle name="Output 10 2 2" xfId="15808"/>
    <cellStyle name="Output 10 3" xfId="4429"/>
    <cellStyle name="Output 10 3 2" xfId="13090"/>
    <cellStyle name="Output 10 4" xfId="8120"/>
    <cellStyle name="Output 10 4 2" xfId="16758"/>
    <cellStyle name="Output 10 5" xfId="8902"/>
    <cellStyle name="Output 10 5 2" xfId="17530"/>
    <cellStyle name="Output 10 6" xfId="10486"/>
    <cellStyle name="Output 10 6 2" xfId="19113"/>
    <cellStyle name="Output 10 7" xfId="12331"/>
    <cellStyle name="Output 10 7 2" xfId="20955"/>
    <cellStyle name="Output 11" xfId="2806"/>
    <cellStyle name="Output 11 2" xfId="7169"/>
    <cellStyle name="Output 11 2 2" xfId="15809"/>
    <cellStyle name="Output 11 3" xfId="5657"/>
    <cellStyle name="Output 11 3 2" xfId="14309"/>
    <cellStyle name="Output 11 4" xfId="8119"/>
    <cellStyle name="Output 11 4 2" xfId="16757"/>
    <cellStyle name="Output 11 5" xfId="7887"/>
    <cellStyle name="Output 11 5 2" xfId="16525"/>
    <cellStyle name="Output 11 6" xfId="11728"/>
    <cellStyle name="Output 11 6 2" xfId="20353"/>
    <cellStyle name="Output 11 7" xfId="11447"/>
    <cellStyle name="Output 11 7 2" xfId="20072"/>
    <cellStyle name="Output 12" xfId="2807"/>
    <cellStyle name="Output 12 2" xfId="7170"/>
    <cellStyle name="Output 12 2 2" xfId="15810"/>
    <cellStyle name="Output 12 3" xfId="5656"/>
    <cellStyle name="Output 12 3 2" xfId="14308"/>
    <cellStyle name="Output 12 4" xfId="5286"/>
    <cellStyle name="Output 12 4 2" xfId="13945"/>
    <cellStyle name="Output 12 5" xfId="10044"/>
    <cellStyle name="Output 12 5 2" xfId="18671"/>
    <cellStyle name="Output 12 6" xfId="9056"/>
    <cellStyle name="Output 12 6 2" xfId="17684"/>
    <cellStyle name="Output 12 7" xfId="12332"/>
    <cellStyle name="Output 12 7 2" xfId="20956"/>
    <cellStyle name="Output 13" xfId="2808"/>
    <cellStyle name="Output 13 2" xfId="7171"/>
    <cellStyle name="Output 13 2 2" xfId="15811"/>
    <cellStyle name="Output 13 3" xfId="4428"/>
    <cellStyle name="Output 13 3 2" xfId="13089"/>
    <cellStyle name="Output 13 4" xfId="8118"/>
    <cellStyle name="Output 13 4 2" xfId="16756"/>
    <cellStyle name="Output 13 5" xfId="8903"/>
    <cellStyle name="Output 13 5 2" xfId="17531"/>
    <cellStyle name="Output 13 6" xfId="8984"/>
    <cellStyle name="Output 13 6 2" xfId="17612"/>
    <cellStyle name="Output 13 7" xfId="11566"/>
    <cellStyle name="Output 13 7 2" xfId="20191"/>
    <cellStyle name="Output 14" xfId="2809"/>
    <cellStyle name="Output 14 2" xfId="7172"/>
    <cellStyle name="Output 14 2 2" xfId="15812"/>
    <cellStyle name="Output 14 3" xfId="5655"/>
    <cellStyle name="Output 14 3 2" xfId="14307"/>
    <cellStyle name="Output 14 4" xfId="5128"/>
    <cellStyle name="Output 14 4 2" xfId="13787"/>
    <cellStyle name="Output 14 5" xfId="10045"/>
    <cellStyle name="Output 14 5 2" xfId="18672"/>
    <cellStyle name="Output 14 6" xfId="8983"/>
    <cellStyle name="Output 14 6 2" xfId="17611"/>
    <cellStyle name="Output 14 7" xfId="11448"/>
    <cellStyle name="Output 14 7 2" xfId="20073"/>
    <cellStyle name="Output 15" xfId="2810"/>
    <cellStyle name="Output 15 2" xfId="7173"/>
    <cellStyle name="Output 15 2 2" xfId="15813"/>
    <cellStyle name="Output 15 3" xfId="5654"/>
    <cellStyle name="Output 15 3 2" xfId="14306"/>
    <cellStyle name="Output 15 4" xfId="8117"/>
    <cellStyle name="Output 15 4 2" xfId="16755"/>
    <cellStyle name="Output 15 5" xfId="9128"/>
    <cellStyle name="Output 15 5 2" xfId="17756"/>
    <cellStyle name="Output 15 6" xfId="7731"/>
    <cellStyle name="Output 15 6 2" xfId="16369"/>
    <cellStyle name="Output 15 7" xfId="12333"/>
    <cellStyle name="Output 15 7 2" xfId="20957"/>
    <cellStyle name="Output 16" xfId="2811"/>
    <cellStyle name="Output 16 2" xfId="7174"/>
    <cellStyle name="Output 16 2 2" xfId="15814"/>
    <cellStyle name="Output 16 3" xfId="4427"/>
    <cellStyle name="Output 16 3 2" xfId="13088"/>
    <cellStyle name="Output 16 4" xfId="5285"/>
    <cellStyle name="Output 16 4 2" xfId="13944"/>
    <cellStyle name="Output 16 5" xfId="8904"/>
    <cellStyle name="Output 16 5 2" xfId="17532"/>
    <cellStyle name="Output 16 6" xfId="11729"/>
    <cellStyle name="Output 16 6 2" xfId="20354"/>
    <cellStyle name="Output 16 7" xfId="12334"/>
    <cellStyle name="Output 16 7 2" xfId="20958"/>
    <cellStyle name="Output 17" xfId="2812"/>
    <cellStyle name="Output 17 2" xfId="7175"/>
    <cellStyle name="Output 17 2 2" xfId="15815"/>
    <cellStyle name="Output 17 3" xfId="5653"/>
    <cellStyle name="Output 17 3 2" xfId="14305"/>
    <cellStyle name="Output 17 4" xfId="9408"/>
    <cellStyle name="Output 17 4 2" xfId="18036"/>
    <cellStyle name="Output 17 5" xfId="10046"/>
    <cellStyle name="Output 17 5 2" xfId="18673"/>
    <cellStyle name="Output 17 6" xfId="10489"/>
    <cellStyle name="Output 17 6 2" xfId="19116"/>
    <cellStyle name="Output 17 7" xfId="11449"/>
    <cellStyle name="Output 17 7 2" xfId="20074"/>
    <cellStyle name="Output 18" xfId="2813"/>
    <cellStyle name="Output 18 2" xfId="7176"/>
    <cellStyle name="Output 18 2 2" xfId="15816"/>
    <cellStyle name="Output 18 3" xfId="5652"/>
    <cellStyle name="Output 18 3 2" xfId="14304"/>
    <cellStyle name="Output 18 4" xfId="5355"/>
    <cellStyle name="Output 18 4 2" xfId="14014"/>
    <cellStyle name="Output 18 5" xfId="10047"/>
    <cellStyle name="Output 18 5 2" xfId="18674"/>
    <cellStyle name="Output 18 6" xfId="7926"/>
    <cellStyle name="Output 18 6 2" xfId="16564"/>
    <cellStyle name="Output 18 7" xfId="10284"/>
    <cellStyle name="Output 18 7 2" xfId="18911"/>
    <cellStyle name="Output 19" xfId="2814"/>
    <cellStyle name="Output 19 2" xfId="7177"/>
    <cellStyle name="Output 19 2 2" xfId="15817"/>
    <cellStyle name="Output 19 3" xfId="4426"/>
    <cellStyle name="Output 19 3 2" xfId="13087"/>
    <cellStyle name="Output 19 4" xfId="8116"/>
    <cellStyle name="Output 19 4 2" xfId="16754"/>
    <cellStyle name="Output 19 5" xfId="8905"/>
    <cellStyle name="Output 19 5 2" xfId="17533"/>
    <cellStyle name="Output 19 6" xfId="11730"/>
    <cellStyle name="Output 19 6 2" xfId="20355"/>
    <cellStyle name="Output 19 7" xfId="12335"/>
    <cellStyle name="Output 19 7 2" xfId="20959"/>
    <cellStyle name="Output 2" xfId="596"/>
    <cellStyle name="Output 2 10" xfId="2815"/>
    <cellStyle name="Output 2 10 2" xfId="7178"/>
    <cellStyle name="Output 2 10 2 2" xfId="15818"/>
    <cellStyle name="Output 2 10 3" xfId="5651"/>
    <cellStyle name="Output 2 10 3 2" xfId="14303"/>
    <cellStyle name="Output 2 10 4" xfId="9409"/>
    <cellStyle name="Output 2 10 4 2" xfId="18037"/>
    <cellStyle name="Output 2 10 5" xfId="9127"/>
    <cellStyle name="Output 2 10 5 2" xfId="17755"/>
    <cellStyle name="Output 2 10 6" xfId="5361"/>
    <cellStyle name="Output 2 10 6 2" xfId="14020"/>
    <cellStyle name="Output 2 10 7" xfId="11450"/>
    <cellStyle name="Output 2 10 7 2" xfId="20075"/>
    <cellStyle name="Output 2 11" xfId="2816"/>
    <cellStyle name="Output 2 11 2" xfId="7179"/>
    <cellStyle name="Output 2 11 2 2" xfId="15819"/>
    <cellStyle name="Output 2 11 3" xfId="5650"/>
    <cellStyle name="Output 2 11 3 2" xfId="14302"/>
    <cellStyle name="Output 2 11 4" xfId="6192"/>
    <cellStyle name="Output 2 11 4 2" xfId="14844"/>
    <cellStyle name="Output 2 11 5" xfId="10048"/>
    <cellStyle name="Output 2 11 5 2" xfId="18675"/>
    <cellStyle name="Output 2 11 6" xfId="8267"/>
    <cellStyle name="Output 2 11 6 2" xfId="16905"/>
    <cellStyle name="Output 2 11 7" xfId="12336"/>
    <cellStyle name="Output 2 11 7 2" xfId="20960"/>
    <cellStyle name="Output 2 12" xfId="2817"/>
    <cellStyle name="Output 2 12 2" xfId="7180"/>
    <cellStyle name="Output 2 12 2 2" xfId="15820"/>
    <cellStyle name="Output 2 12 3" xfId="4425"/>
    <cellStyle name="Output 2 12 3 2" xfId="13086"/>
    <cellStyle name="Output 2 12 4" xfId="6191"/>
    <cellStyle name="Output 2 12 4 2" xfId="14843"/>
    <cellStyle name="Output 2 12 5" xfId="8906"/>
    <cellStyle name="Output 2 12 5 2" xfId="17534"/>
    <cellStyle name="Output 2 12 6" xfId="5224"/>
    <cellStyle name="Output 2 12 6 2" xfId="13883"/>
    <cellStyle name="Output 2 12 7" xfId="11565"/>
    <cellStyle name="Output 2 12 7 2" xfId="20190"/>
    <cellStyle name="Output 2 13" xfId="2818"/>
    <cellStyle name="Output 2 13 2" xfId="7181"/>
    <cellStyle name="Output 2 13 2 2" xfId="15821"/>
    <cellStyle name="Output 2 13 3" xfId="5649"/>
    <cellStyle name="Output 2 13 3 2" xfId="14301"/>
    <cellStyle name="Output 2 13 4" xfId="7792"/>
    <cellStyle name="Output 2 13 4 2" xfId="16430"/>
    <cellStyle name="Output 2 13 5" xfId="10049"/>
    <cellStyle name="Output 2 13 5 2" xfId="18676"/>
    <cellStyle name="Output 2 13 6" xfId="11731"/>
    <cellStyle name="Output 2 13 6 2" xfId="20356"/>
    <cellStyle name="Output 2 13 7" xfId="11451"/>
    <cellStyle name="Output 2 13 7 2" xfId="20076"/>
    <cellStyle name="Output 2 14" xfId="2819"/>
    <cellStyle name="Output 2 14 2" xfId="7182"/>
    <cellStyle name="Output 2 14 2 2" xfId="15822"/>
    <cellStyle name="Output 2 14 3" xfId="5648"/>
    <cellStyle name="Output 2 14 3 2" xfId="14300"/>
    <cellStyle name="Output 2 14 4" xfId="8115"/>
    <cellStyle name="Output 2 14 4 2" xfId="16753"/>
    <cellStyle name="Output 2 14 5" xfId="5173"/>
    <cellStyle name="Output 2 14 5 2" xfId="13832"/>
    <cellStyle name="Output 2 14 6" xfId="11427"/>
    <cellStyle name="Output 2 14 6 2" xfId="20052"/>
    <cellStyle name="Output 2 14 7" xfId="12337"/>
    <cellStyle name="Output 2 14 7 2" xfId="20961"/>
    <cellStyle name="Output 2 15" xfId="2820"/>
    <cellStyle name="Output 2 15 2" xfId="7183"/>
    <cellStyle name="Output 2 15 2 2" xfId="15823"/>
    <cellStyle name="Output 2 15 3" xfId="4424"/>
    <cellStyle name="Output 2 15 3 2" xfId="13085"/>
    <cellStyle name="Output 2 15 4" xfId="5284"/>
    <cellStyle name="Output 2 15 4 2" xfId="13943"/>
    <cellStyle name="Output 2 15 5" xfId="8907"/>
    <cellStyle name="Output 2 15 5 2" xfId="17535"/>
    <cellStyle name="Output 2 15 6" xfId="10843"/>
    <cellStyle name="Output 2 15 6 2" xfId="19469"/>
    <cellStyle name="Output 2 15 7" xfId="12338"/>
    <cellStyle name="Output 2 15 7 2" xfId="20962"/>
    <cellStyle name="Output 2 16" xfId="2821"/>
    <cellStyle name="Output 2 16 2" xfId="7184"/>
    <cellStyle name="Output 2 16 2 2" xfId="15824"/>
    <cellStyle name="Output 2 16 3" xfId="4423"/>
    <cellStyle name="Output 2 16 3 2" xfId="13084"/>
    <cellStyle name="Output 2 16 4" xfId="9410"/>
    <cellStyle name="Output 2 16 4 2" xfId="18038"/>
    <cellStyle name="Output 2 16 5" xfId="10050"/>
    <cellStyle name="Output 2 16 5 2" xfId="18677"/>
    <cellStyle name="Output 2 16 6" xfId="10842"/>
    <cellStyle name="Output 2 16 6 2" xfId="19468"/>
    <cellStyle name="Output 2 16 7" xfId="11452"/>
    <cellStyle name="Output 2 16 7 2" xfId="20077"/>
    <cellStyle name="Output 2 17" xfId="2822"/>
    <cellStyle name="Output 2 17 2" xfId="7185"/>
    <cellStyle name="Output 2 17 2 2" xfId="15825"/>
    <cellStyle name="Output 2 17 3" xfId="5647"/>
    <cellStyle name="Output 2 17 3 2" xfId="14299"/>
    <cellStyle name="Output 2 17 4" xfId="9411"/>
    <cellStyle name="Output 2 17 4 2" xfId="18039"/>
    <cellStyle name="Output 2 17 5" xfId="10051"/>
    <cellStyle name="Output 2 17 5 2" xfId="18678"/>
    <cellStyle name="Output 2 17 6" xfId="11732"/>
    <cellStyle name="Output 2 17 6 2" xfId="20357"/>
    <cellStyle name="Output 2 17 7" xfId="11564"/>
    <cellStyle name="Output 2 17 7 2" xfId="20189"/>
    <cellStyle name="Output 2 18" xfId="2823"/>
    <cellStyle name="Output 2 18 2" xfId="7186"/>
    <cellStyle name="Output 2 18 2 2" xfId="15826"/>
    <cellStyle name="Output 2 18 3" xfId="5646"/>
    <cellStyle name="Output 2 18 3 2" xfId="14298"/>
    <cellStyle name="Output 2 18 4" xfId="7791"/>
    <cellStyle name="Output 2 18 4 2" xfId="16429"/>
    <cellStyle name="Output 2 18 5" xfId="8908"/>
    <cellStyle name="Output 2 18 5 2" xfId="17536"/>
    <cellStyle name="Output 2 18 6" xfId="10302"/>
    <cellStyle name="Output 2 18 6 2" xfId="18929"/>
    <cellStyle name="Output 2 18 7" xfId="12339"/>
    <cellStyle name="Output 2 18 7 2" xfId="20963"/>
    <cellStyle name="Output 2 19" xfId="4939"/>
    <cellStyle name="Output 2 19 2" xfId="13598"/>
    <cellStyle name="Output 2 2" xfId="597"/>
    <cellStyle name="Output 2 2 10" xfId="2824"/>
    <cellStyle name="Output 2 2 10 2" xfId="7187"/>
    <cellStyle name="Output 2 2 10 2 2" xfId="15827"/>
    <cellStyle name="Output 2 2 10 3" xfId="4422"/>
    <cellStyle name="Output 2 2 10 3 2" xfId="13083"/>
    <cellStyle name="Output 2 2 10 4" xfId="4655"/>
    <cellStyle name="Output 2 2 10 4 2" xfId="13316"/>
    <cellStyle name="Output 2 2 10 5" xfId="9126"/>
    <cellStyle name="Output 2 2 10 5 2" xfId="17754"/>
    <cellStyle name="Output 2 2 10 6" xfId="10490"/>
    <cellStyle name="Output 2 2 10 6 2" xfId="19117"/>
    <cellStyle name="Output 2 2 10 7" xfId="11453"/>
    <cellStyle name="Output 2 2 10 7 2" xfId="20078"/>
    <cellStyle name="Output 2 2 11" xfId="2825"/>
    <cellStyle name="Output 2 2 11 2" xfId="7188"/>
    <cellStyle name="Output 2 2 11 2 2" xfId="15828"/>
    <cellStyle name="Output 2 2 11 3" xfId="5645"/>
    <cellStyle name="Output 2 2 11 3 2" xfId="14297"/>
    <cellStyle name="Output 2 2 11 4" xfId="6190"/>
    <cellStyle name="Output 2 2 11 4 2" xfId="14842"/>
    <cellStyle name="Output 2 2 11 5" xfId="10052"/>
    <cellStyle name="Output 2 2 11 5 2" xfId="18679"/>
    <cellStyle name="Output 2 2 11 6" xfId="10655"/>
    <cellStyle name="Output 2 2 11 6 2" xfId="19282"/>
    <cellStyle name="Output 2 2 11 7" xfId="12340"/>
    <cellStyle name="Output 2 2 11 7 2" xfId="20964"/>
    <cellStyle name="Output 2 2 12" xfId="2826"/>
    <cellStyle name="Output 2 2 12 2" xfId="7189"/>
    <cellStyle name="Output 2 2 12 2 2" xfId="15829"/>
    <cellStyle name="Output 2 2 12 3" xfId="5644"/>
    <cellStyle name="Output 2 2 12 3 2" xfId="14296"/>
    <cellStyle name="Output 2 2 12 4" xfId="9412"/>
    <cellStyle name="Output 2 2 12 4 2" xfId="18040"/>
    <cellStyle name="Output 2 2 12 5" xfId="8909"/>
    <cellStyle name="Output 2 2 12 5 2" xfId="17537"/>
    <cellStyle name="Output 2 2 12 6" xfId="9069"/>
    <cellStyle name="Output 2 2 12 6 2" xfId="17697"/>
    <cellStyle name="Output 2 2 12 7" xfId="8876"/>
    <cellStyle name="Output 2 2 12 7 2" xfId="17504"/>
    <cellStyle name="Output 2 2 13" xfId="2827"/>
    <cellStyle name="Output 2 2 13 2" xfId="7190"/>
    <cellStyle name="Output 2 2 13 2 2" xfId="15830"/>
    <cellStyle name="Output 2 2 13 3" xfId="4421"/>
    <cellStyle name="Output 2 2 13 3 2" xfId="13082"/>
    <cellStyle name="Output 2 2 13 4" xfId="8114"/>
    <cellStyle name="Output 2 2 13 4 2" xfId="16752"/>
    <cellStyle name="Output 2 2 13 5" xfId="10053"/>
    <cellStyle name="Output 2 2 13 5 2" xfId="18680"/>
    <cellStyle name="Output 2 2 13 6" xfId="10659"/>
    <cellStyle name="Output 2 2 13 6 2" xfId="19286"/>
    <cellStyle name="Output 2 2 13 7" xfId="11454"/>
    <cellStyle name="Output 2 2 13 7 2" xfId="20079"/>
    <cellStyle name="Output 2 2 14" xfId="2828"/>
    <cellStyle name="Output 2 2 14 2" xfId="7191"/>
    <cellStyle name="Output 2 2 14 2 2" xfId="15831"/>
    <cellStyle name="Output 2 2 14 3" xfId="5643"/>
    <cellStyle name="Output 2 2 14 3 2" xfId="14295"/>
    <cellStyle name="Output 2 2 14 4" xfId="6189"/>
    <cellStyle name="Output 2 2 14 4 2" xfId="14841"/>
    <cellStyle name="Output 2 2 14 5" xfId="9125"/>
    <cellStyle name="Output 2 2 14 5 2" xfId="17753"/>
    <cellStyle name="Output 2 2 14 6" xfId="11733"/>
    <cellStyle name="Output 2 2 14 6 2" xfId="20358"/>
    <cellStyle name="Output 2 2 14 7" xfId="12341"/>
    <cellStyle name="Output 2 2 14 7 2" xfId="20965"/>
    <cellStyle name="Output 2 2 15" xfId="2829"/>
    <cellStyle name="Output 2 2 15 2" xfId="7192"/>
    <cellStyle name="Output 2 2 15 2 2" xfId="15832"/>
    <cellStyle name="Output 2 2 15 3" xfId="5642"/>
    <cellStyle name="Output 2 2 15 3 2" xfId="14294"/>
    <cellStyle name="Output 2 2 15 4" xfId="9413"/>
    <cellStyle name="Output 2 2 15 4 2" xfId="18041"/>
    <cellStyle name="Output 2 2 15 5" xfId="8910"/>
    <cellStyle name="Output 2 2 15 5 2" xfId="17538"/>
    <cellStyle name="Output 2 2 15 6" xfId="10491"/>
    <cellStyle name="Output 2 2 15 6 2" xfId="19118"/>
    <cellStyle name="Output 2 2 15 7" xfId="12342"/>
    <cellStyle name="Output 2 2 15 7 2" xfId="20966"/>
    <cellStyle name="Output 2 2 16" xfId="2830"/>
    <cellStyle name="Output 2 2 16 2" xfId="7193"/>
    <cellStyle name="Output 2 2 16 2 2" xfId="15833"/>
    <cellStyle name="Output 2 2 16 3" xfId="4420"/>
    <cellStyle name="Output 2 2 16 3 2" xfId="13081"/>
    <cellStyle name="Output 2 2 16 4" xfId="4654"/>
    <cellStyle name="Output 2 2 16 4 2" xfId="13315"/>
    <cellStyle name="Output 2 2 16 5" xfId="10054"/>
    <cellStyle name="Output 2 2 16 5 2" xfId="18681"/>
    <cellStyle name="Output 2 2 16 6" xfId="10841"/>
    <cellStyle name="Output 2 2 16 6 2" xfId="19467"/>
    <cellStyle name="Output 2 2 16 7" xfId="11455"/>
    <cellStyle name="Output 2 2 16 7 2" xfId="20080"/>
    <cellStyle name="Output 2 2 17" xfId="2831"/>
    <cellStyle name="Output 2 2 17 2" xfId="7194"/>
    <cellStyle name="Output 2 2 17 2 2" xfId="15834"/>
    <cellStyle name="Output 2 2 17 3" xfId="5641"/>
    <cellStyle name="Output 2 2 17 3 2" xfId="14293"/>
    <cellStyle name="Output 2 2 17 4" xfId="8113"/>
    <cellStyle name="Output 2 2 17 4 2" xfId="16751"/>
    <cellStyle name="Output 2 2 17 5" xfId="10055"/>
    <cellStyle name="Output 2 2 17 5 2" xfId="18682"/>
    <cellStyle name="Output 2 2 17 6" xfId="11734"/>
    <cellStyle name="Output 2 2 17 6 2" xfId="20359"/>
    <cellStyle name="Output 2 2 17 7" xfId="11563"/>
    <cellStyle name="Output 2 2 17 7 2" xfId="20188"/>
    <cellStyle name="Output 2 2 18" xfId="4940"/>
    <cellStyle name="Output 2 2 18 2" xfId="13599"/>
    <cellStyle name="Output 2 2 19" xfId="8040"/>
    <cellStyle name="Output 2 2 19 2" xfId="16678"/>
    <cellStyle name="Output 2 2 2" xfId="2832"/>
    <cellStyle name="Output 2 2 2 10" xfId="5127"/>
    <cellStyle name="Output 2 2 2 10 2" xfId="13786"/>
    <cellStyle name="Output 2 2 2 11" xfId="8911"/>
    <cellStyle name="Output 2 2 2 11 2" xfId="17539"/>
    <cellStyle name="Output 2 2 2 12" xfId="8982"/>
    <cellStyle name="Output 2 2 2 12 2" xfId="17610"/>
    <cellStyle name="Output 2 2 2 13" xfId="12343"/>
    <cellStyle name="Output 2 2 2 13 2" xfId="20967"/>
    <cellStyle name="Output 2 2 2 2" xfId="2833"/>
    <cellStyle name="Output 2 2 2 2 10" xfId="7888"/>
    <cellStyle name="Output 2 2 2 2 10 2" xfId="16526"/>
    <cellStyle name="Output 2 2 2 2 11" xfId="10492"/>
    <cellStyle name="Output 2 2 2 2 11 2" xfId="19119"/>
    <cellStyle name="Output 2 2 2 2 12" xfId="11456"/>
    <cellStyle name="Output 2 2 2 2 12 2" xfId="20081"/>
    <cellStyle name="Output 2 2 2 2 2" xfId="2834"/>
    <cellStyle name="Output 2 2 2 2 2 2" xfId="7197"/>
    <cellStyle name="Output 2 2 2 2 2 2 2" xfId="15837"/>
    <cellStyle name="Output 2 2 2 2 2 3" xfId="5639"/>
    <cellStyle name="Output 2 2 2 2 2 3 2" xfId="14291"/>
    <cellStyle name="Output 2 2 2 2 2 4" xfId="6187"/>
    <cellStyle name="Output 2 2 2 2 2 4 2" xfId="14839"/>
    <cellStyle name="Output 2 2 2 2 2 5" xfId="10056"/>
    <cellStyle name="Output 2 2 2 2 2 5 2" xfId="18683"/>
    <cellStyle name="Output 2 2 2 2 2 6" xfId="8852"/>
    <cellStyle name="Output 2 2 2 2 2 6 2" xfId="17480"/>
    <cellStyle name="Output 2 2 2 2 2 7" xfId="12344"/>
    <cellStyle name="Output 2 2 2 2 2 7 2" xfId="20968"/>
    <cellStyle name="Output 2 2 2 2 3" xfId="2835"/>
    <cellStyle name="Output 2 2 2 2 3 2" xfId="7198"/>
    <cellStyle name="Output 2 2 2 2 3 2 2" xfId="15838"/>
    <cellStyle name="Output 2 2 2 2 3 3" xfId="5638"/>
    <cellStyle name="Output 2 2 2 2 3 3 2" xfId="14290"/>
    <cellStyle name="Output 2 2 2 2 3 4" xfId="9414"/>
    <cellStyle name="Output 2 2 2 2 3 4 2" xfId="18042"/>
    <cellStyle name="Output 2 2 2 2 3 5" xfId="8912"/>
    <cellStyle name="Output 2 2 2 2 3 5 2" xfId="17540"/>
    <cellStyle name="Output 2 2 2 2 3 6" xfId="11735"/>
    <cellStyle name="Output 2 2 2 2 3 6 2" xfId="20360"/>
    <cellStyle name="Output 2 2 2 2 3 7" xfId="11562"/>
    <cellStyle name="Output 2 2 2 2 3 7 2" xfId="20187"/>
    <cellStyle name="Output 2 2 2 2 4" xfId="2836"/>
    <cellStyle name="Output 2 2 2 2 4 2" xfId="7199"/>
    <cellStyle name="Output 2 2 2 2 4 2 2" xfId="15839"/>
    <cellStyle name="Output 2 2 2 2 4 3" xfId="4418"/>
    <cellStyle name="Output 2 2 2 2 4 3 2" xfId="13079"/>
    <cellStyle name="Output 2 2 2 2 4 4" xfId="9415"/>
    <cellStyle name="Output 2 2 2 2 4 4 2" xfId="18043"/>
    <cellStyle name="Output 2 2 2 2 4 5" xfId="10057"/>
    <cellStyle name="Output 2 2 2 2 4 5 2" xfId="18684"/>
    <cellStyle name="Output 2 2 2 2 4 6" xfId="10840"/>
    <cellStyle name="Output 2 2 2 2 4 6 2" xfId="19466"/>
    <cellStyle name="Output 2 2 2 2 4 7" xfId="11457"/>
    <cellStyle name="Output 2 2 2 2 4 7 2" xfId="20082"/>
    <cellStyle name="Output 2 2 2 2 5" xfId="2837"/>
    <cellStyle name="Output 2 2 2 2 5 2" xfId="7200"/>
    <cellStyle name="Output 2 2 2 2 5 2 2" xfId="15840"/>
    <cellStyle name="Output 2 2 2 2 5 3" xfId="5637"/>
    <cellStyle name="Output 2 2 2 2 5 3 2" xfId="14289"/>
    <cellStyle name="Output 2 2 2 2 5 4" xfId="7790"/>
    <cellStyle name="Output 2 2 2 2 5 4 2" xfId="16428"/>
    <cellStyle name="Output 2 2 2 2 5 5" xfId="9124"/>
    <cellStyle name="Output 2 2 2 2 5 5 2" xfId="17752"/>
    <cellStyle name="Output 2 2 2 2 5 6" xfId="10493"/>
    <cellStyle name="Output 2 2 2 2 5 6 2" xfId="19120"/>
    <cellStyle name="Output 2 2 2 2 5 7" xfId="12345"/>
    <cellStyle name="Output 2 2 2 2 5 7 2" xfId="20969"/>
    <cellStyle name="Output 2 2 2 2 6" xfId="2838"/>
    <cellStyle name="Output 2 2 2 2 6 2" xfId="7201"/>
    <cellStyle name="Output 2 2 2 2 6 2 2" xfId="15841"/>
    <cellStyle name="Output 2 2 2 2 6 3" xfId="5636"/>
    <cellStyle name="Output 2 2 2 2 6 3 2" xfId="14288"/>
    <cellStyle name="Output 2 2 2 2 6 4" xfId="4653"/>
    <cellStyle name="Output 2 2 2 2 6 4 2" xfId="13314"/>
    <cellStyle name="Output 2 2 2 2 6 5" xfId="8913"/>
    <cellStyle name="Output 2 2 2 2 6 5 2" xfId="17541"/>
    <cellStyle name="Output 2 2 2 2 6 6" xfId="11736"/>
    <cellStyle name="Output 2 2 2 2 6 6 2" xfId="20361"/>
    <cellStyle name="Output 2 2 2 2 6 7" xfId="12346"/>
    <cellStyle name="Output 2 2 2 2 6 7 2" xfId="20970"/>
    <cellStyle name="Output 2 2 2 2 7" xfId="7196"/>
    <cellStyle name="Output 2 2 2 2 7 2" xfId="15836"/>
    <cellStyle name="Output 2 2 2 2 8" xfId="4419"/>
    <cellStyle name="Output 2 2 2 2 8 2" xfId="13080"/>
    <cellStyle name="Output 2 2 2 2 9" xfId="6188"/>
    <cellStyle name="Output 2 2 2 2 9 2" xfId="14840"/>
    <cellStyle name="Output 2 2 2 3" xfId="2839"/>
    <cellStyle name="Output 2 2 2 3 2" xfId="7202"/>
    <cellStyle name="Output 2 2 2 3 2 2" xfId="15842"/>
    <cellStyle name="Output 2 2 2 3 3" xfId="4417"/>
    <cellStyle name="Output 2 2 2 3 3 2" xfId="13078"/>
    <cellStyle name="Output 2 2 2 3 4" xfId="6186"/>
    <cellStyle name="Output 2 2 2 3 4 2" xfId="14838"/>
    <cellStyle name="Output 2 2 2 3 5" xfId="10058"/>
    <cellStyle name="Output 2 2 2 3 5 2" xfId="18685"/>
    <cellStyle name="Output 2 2 2 3 6" xfId="7721"/>
    <cellStyle name="Output 2 2 2 3 6 2" xfId="16359"/>
    <cellStyle name="Output 2 2 2 3 7" xfId="11458"/>
    <cellStyle name="Output 2 2 2 3 7 2" xfId="20083"/>
    <cellStyle name="Output 2 2 2 4" xfId="2840"/>
    <cellStyle name="Output 2 2 2 4 2" xfId="7203"/>
    <cellStyle name="Output 2 2 2 4 2 2" xfId="15843"/>
    <cellStyle name="Output 2 2 2 4 3" xfId="5635"/>
    <cellStyle name="Output 2 2 2 4 3 2" xfId="14287"/>
    <cellStyle name="Output 2 2 2 4 4" xfId="9416"/>
    <cellStyle name="Output 2 2 2 4 4 2" xfId="18044"/>
    <cellStyle name="Output 2 2 2 4 5" xfId="10059"/>
    <cellStyle name="Output 2 2 2 4 5 2" xfId="18686"/>
    <cellStyle name="Output 2 2 2 4 6" xfId="7730"/>
    <cellStyle name="Output 2 2 2 4 6 2" xfId="16368"/>
    <cellStyle name="Output 2 2 2 4 7" xfId="8877"/>
    <cellStyle name="Output 2 2 2 4 7 2" xfId="17505"/>
    <cellStyle name="Output 2 2 2 5" xfId="2841"/>
    <cellStyle name="Output 2 2 2 5 2" xfId="7204"/>
    <cellStyle name="Output 2 2 2 5 2 2" xfId="15844"/>
    <cellStyle name="Output 2 2 2 5 3" xfId="5634"/>
    <cellStyle name="Output 2 2 2 5 3 2" xfId="14286"/>
    <cellStyle name="Output 2 2 2 5 4" xfId="5283"/>
    <cellStyle name="Output 2 2 2 5 4 2" xfId="13942"/>
    <cellStyle name="Output 2 2 2 5 5" xfId="8914"/>
    <cellStyle name="Output 2 2 2 5 5 2" xfId="17542"/>
    <cellStyle name="Output 2 2 2 5 6" xfId="11737"/>
    <cellStyle name="Output 2 2 2 5 6 2" xfId="20362"/>
    <cellStyle name="Output 2 2 2 5 7" xfId="12347"/>
    <cellStyle name="Output 2 2 2 5 7 2" xfId="20971"/>
    <cellStyle name="Output 2 2 2 6" xfId="2842"/>
    <cellStyle name="Output 2 2 2 6 2" xfId="7205"/>
    <cellStyle name="Output 2 2 2 6 2 2" xfId="15845"/>
    <cellStyle name="Output 2 2 2 6 3" xfId="4416"/>
    <cellStyle name="Output 2 2 2 6 3 2" xfId="13077"/>
    <cellStyle name="Output 2 2 2 6 4" xfId="8112"/>
    <cellStyle name="Output 2 2 2 6 4 2" xfId="16750"/>
    <cellStyle name="Output 2 2 2 6 5" xfId="9123"/>
    <cellStyle name="Output 2 2 2 6 5 2" xfId="17751"/>
    <cellStyle name="Output 2 2 2 6 6" xfId="11738"/>
    <cellStyle name="Output 2 2 2 6 6 2" xfId="20363"/>
    <cellStyle name="Output 2 2 2 6 7" xfId="11459"/>
    <cellStyle name="Output 2 2 2 6 7 2" xfId="20084"/>
    <cellStyle name="Output 2 2 2 7" xfId="2843"/>
    <cellStyle name="Output 2 2 2 7 2" xfId="7206"/>
    <cellStyle name="Output 2 2 2 7 2 2" xfId="15846"/>
    <cellStyle name="Output 2 2 2 7 3" xfId="5633"/>
    <cellStyle name="Output 2 2 2 7 3 2" xfId="14285"/>
    <cellStyle name="Output 2 2 2 7 4" xfId="9417"/>
    <cellStyle name="Output 2 2 2 7 4 2" xfId="18045"/>
    <cellStyle name="Output 2 2 2 7 5" xfId="10060"/>
    <cellStyle name="Output 2 2 2 7 5 2" xfId="18687"/>
    <cellStyle name="Output 2 2 2 7 6" xfId="9043"/>
    <cellStyle name="Output 2 2 2 7 6 2" xfId="17671"/>
    <cellStyle name="Output 2 2 2 7 7" xfId="12348"/>
    <cellStyle name="Output 2 2 2 7 7 2" xfId="20972"/>
    <cellStyle name="Output 2 2 2 8" xfId="7195"/>
    <cellStyle name="Output 2 2 2 8 2" xfId="15835"/>
    <cellStyle name="Output 2 2 2 9" xfId="5640"/>
    <cellStyle name="Output 2 2 2 9 2" xfId="14292"/>
    <cellStyle name="Output 2 2 20" xfId="9219"/>
    <cellStyle name="Output 2 2 20 2" xfId="17847"/>
    <cellStyle name="Output 2 2 21" xfId="9013"/>
    <cellStyle name="Output 2 2 21 2" xfId="17641"/>
    <cellStyle name="Output 2 2 22" xfId="10769"/>
    <cellStyle name="Output 2 2 22 2" xfId="19395"/>
    <cellStyle name="Output 2 2 23" xfId="12432"/>
    <cellStyle name="Output 2 2 23 2" xfId="21056"/>
    <cellStyle name="Output 2 2 24" xfId="5520"/>
    <cellStyle name="Output 2 2 24 2" xfId="14179"/>
    <cellStyle name="Output 2 2 3" xfId="2844"/>
    <cellStyle name="Output 2 2 3 10" xfId="6185"/>
    <cellStyle name="Output 2 2 3 10 2" xfId="14837"/>
    <cellStyle name="Output 2 2 3 11" xfId="8915"/>
    <cellStyle name="Output 2 2 3 11 2" xfId="17543"/>
    <cellStyle name="Output 2 2 3 12" xfId="11739"/>
    <cellStyle name="Output 2 2 3 12 2" xfId="20364"/>
    <cellStyle name="Output 2 2 3 13" xfId="11561"/>
    <cellStyle name="Output 2 2 3 13 2" xfId="20186"/>
    <cellStyle name="Output 2 2 3 2" xfId="2845"/>
    <cellStyle name="Output 2 2 3 2 10" xfId="10061"/>
    <cellStyle name="Output 2 2 3 2 10 2" xfId="18688"/>
    <cellStyle name="Output 2 2 3 2 11" xfId="11740"/>
    <cellStyle name="Output 2 2 3 2 11 2" xfId="20365"/>
    <cellStyle name="Output 2 2 3 2 12" xfId="11460"/>
    <cellStyle name="Output 2 2 3 2 12 2" xfId="20085"/>
    <cellStyle name="Output 2 2 3 2 2" xfId="2846"/>
    <cellStyle name="Output 2 2 3 2 2 2" xfId="7209"/>
    <cellStyle name="Output 2 2 3 2 2 2 2" xfId="15849"/>
    <cellStyle name="Output 2 2 3 2 2 3" xfId="5631"/>
    <cellStyle name="Output 2 2 3 2 2 3 2" xfId="14283"/>
    <cellStyle name="Output 2 2 3 2 2 4" xfId="7789"/>
    <cellStyle name="Output 2 2 3 2 2 4 2" xfId="16427"/>
    <cellStyle name="Output 2 2 3 2 2 5" xfId="7889"/>
    <cellStyle name="Output 2 2 3 2 2 5 2" xfId="16527"/>
    <cellStyle name="Output 2 2 3 2 2 6" xfId="11741"/>
    <cellStyle name="Output 2 2 3 2 2 6 2" xfId="20366"/>
    <cellStyle name="Output 2 2 3 2 2 7" xfId="12349"/>
    <cellStyle name="Output 2 2 3 2 2 7 2" xfId="20973"/>
    <cellStyle name="Output 2 2 3 2 3" xfId="2847"/>
    <cellStyle name="Output 2 2 3 2 3 2" xfId="7210"/>
    <cellStyle name="Output 2 2 3 2 3 2 2" xfId="15850"/>
    <cellStyle name="Output 2 2 3 2 3 3" xfId="5630"/>
    <cellStyle name="Output 2 2 3 2 3 3 2" xfId="14282"/>
    <cellStyle name="Output 2 2 3 2 3 4" xfId="7712"/>
    <cellStyle name="Output 2 2 3 2 3 4 2" xfId="16350"/>
    <cellStyle name="Output 2 2 3 2 3 5" xfId="8916"/>
    <cellStyle name="Output 2 2 3 2 3 5 2" xfId="17544"/>
    <cellStyle name="Output 2 2 3 2 3 6" xfId="11742"/>
    <cellStyle name="Output 2 2 3 2 3 6 2" xfId="20367"/>
    <cellStyle name="Output 2 2 3 2 3 7" xfId="12350"/>
    <cellStyle name="Output 2 2 3 2 3 7 2" xfId="20974"/>
    <cellStyle name="Output 2 2 3 2 4" xfId="2848"/>
    <cellStyle name="Output 2 2 3 2 4 2" xfId="7211"/>
    <cellStyle name="Output 2 2 3 2 4 2 2" xfId="15851"/>
    <cellStyle name="Output 2 2 3 2 4 3" xfId="4414"/>
    <cellStyle name="Output 2 2 3 2 4 3 2" xfId="13075"/>
    <cellStyle name="Output 2 2 3 2 4 4" xfId="8111"/>
    <cellStyle name="Output 2 2 3 2 4 4 2" xfId="16749"/>
    <cellStyle name="Output 2 2 3 2 4 5" xfId="10062"/>
    <cellStyle name="Output 2 2 3 2 4 5 2" xfId="18689"/>
    <cellStyle name="Output 2 2 3 2 4 6" xfId="8981"/>
    <cellStyle name="Output 2 2 3 2 4 6 2" xfId="17609"/>
    <cellStyle name="Output 2 2 3 2 4 7" xfId="11461"/>
    <cellStyle name="Output 2 2 3 2 4 7 2" xfId="20086"/>
    <cellStyle name="Output 2 2 3 2 5" xfId="2849"/>
    <cellStyle name="Output 2 2 3 2 5 2" xfId="7212"/>
    <cellStyle name="Output 2 2 3 2 5 2 2" xfId="15852"/>
    <cellStyle name="Output 2 2 3 2 5 3" xfId="5629"/>
    <cellStyle name="Output 2 2 3 2 5 3 2" xfId="14281"/>
    <cellStyle name="Output 2 2 3 2 5 4" xfId="9418"/>
    <cellStyle name="Output 2 2 3 2 5 4 2" xfId="18046"/>
    <cellStyle name="Output 2 2 3 2 5 5" xfId="10063"/>
    <cellStyle name="Output 2 2 3 2 5 5 2" xfId="18690"/>
    <cellStyle name="Output 2 2 3 2 5 6" xfId="10225"/>
    <cellStyle name="Output 2 2 3 2 5 6 2" xfId="18852"/>
    <cellStyle name="Output 2 2 3 2 5 7" xfId="11560"/>
    <cellStyle name="Output 2 2 3 2 5 7 2" xfId="20185"/>
    <cellStyle name="Output 2 2 3 2 6" xfId="2850"/>
    <cellStyle name="Output 2 2 3 2 6 2" xfId="7213"/>
    <cellStyle name="Output 2 2 3 2 6 2 2" xfId="15853"/>
    <cellStyle name="Output 2 2 3 2 6 3" xfId="5628"/>
    <cellStyle name="Output 2 2 3 2 6 3 2" xfId="14280"/>
    <cellStyle name="Output 2 2 3 2 6 4" xfId="9419"/>
    <cellStyle name="Output 2 2 3 2 6 4 2" xfId="18047"/>
    <cellStyle name="Output 2 2 3 2 6 5" xfId="8917"/>
    <cellStyle name="Output 2 2 3 2 6 5 2" xfId="17545"/>
    <cellStyle name="Output 2 2 3 2 6 6" xfId="9248"/>
    <cellStyle name="Output 2 2 3 2 6 6 2" xfId="17876"/>
    <cellStyle name="Output 2 2 3 2 6 7" xfId="12351"/>
    <cellStyle name="Output 2 2 3 2 6 7 2" xfId="20975"/>
    <cellStyle name="Output 2 2 3 2 7" xfId="7208"/>
    <cellStyle name="Output 2 2 3 2 7 2" xfId="15848"/>
    <cellStyle name="Output 2 2 3 2 8" xfId="4415"/>
    <cellStyle name="Output 2 2 3 2 8 2" xfId="13076"/>
    <cellStyle name="Output 2 2 3 2 9" xfId="4652"/>
    <cellStyle name="Output 2 2 3 2 9 2" xfId="13313"/>
    <cellStyle name="Output 2 2 3 3" xfId="2851"/>
    <cellStyle name="Output 2 2 3 3 2" xfId="7214"/>
    <cellStyle name="Output 2 2 3 3 2 2" xfId="15854"/>
    <cellStyle name="Output 2 2 3 3 3" xfId="4413"/>
    <cellStyle name="Output 2 2 3 3 3 2" xfId="13074"/>
    <cellStyle name="Output 2 2 3 3 4" xfId="5126"/>
    <cellStyle name="Output 2 2 3 3 4 2" xfId="13785"/>
    <cellStyle name="Output 2 2 3 3 5" xfId="9122"/>
    <cellStyle name="Output 2 2 3 3 5 2" xfId="17750"/>
    <cellStyle name="Output 2 2 3 3 6" xfId="9247"/>
    <cellStyle name="Output 2 2 3 3 6 2" xfId="17875"/>
    <cellStyle name="Output 2 2 3 3 7" xfId="11462"/>
    <cellStyle name="Output 2 2 3 3 7 2" xfId="20087"/>
    <cellStyle name="Output 2 2 3 4" xfId="2852"/>
    <cellStyle name="Output 2 2 3 4 2" xfId="7215"/>
    <cellStyle name="Output 2 2 3 4 2 2" xfId="15855"/>
    <cellStyle name="Output 2 2 3 4 3" xfId="5627"/>
    <cellStyle name="Output 2 2 3 4 3 2" xfId="14279"/>
    <cellStyle name="Output 2 2 3 4 4" xfId="5282"/>
    <cellStyle name="Output 2 2 3 4 4 2" xfId="13941"/>
    <cellStyle name="Output 2 2 3 4 5" xfId="10064"/>
    <cellStyle name="Output 2 2 3 4 5 2" xfId="18691"/>
    <cellStyle name="Output 2 2 3 4 6" xfId="10839"/>
    <cellStyle name="Output 2 2 3 4 6 2" xfId="19465"/>
    <cellStyle name="Output 2 2 3 4 7" xfId="12352"/>
    <cellStyle name="Output 2 2 3 4 7 2" xfId="20976"/>
    <cellStyle name="Output 2 2 3 5" xfId="2853"/>
    <cellStyle name="Output 2 2 3 5 2" xfId="7216"/>
    <cellStyle name="Output 2 2 3 5 2 2" xfId="15856"/>
    <cellStyle name="Output 2 2 3 5 3" xfId="5626"/>
    <cellStyle name="Output 2 2 3 5 3 2" xfId="14278"/>
    <cellStyle name="Output 2 2 3 5 4" xfId="4651"/>
    <cellStyle name="Output 2 2 3 5 4 2" xfId="13312"/>
    <cellStyle name="Output 2 2 3 5 5" xfId="8918"/>
    <cellStyle name="Output 2 2 3 5 5 2" xfId="17546"/>
    <cellStyle name="Output 2 2 3 5 6" xfId="8268"/>
    <cellStyle name="Output 2 2 3 5 6 2" xfId="16906"/>
    <cellStyle name="Output 2 2 3 5 7" xfId="9050"/>
    <cellStyle name="Output 2 2 3 5 7 2" xfId="17678"/>
    <cellStyle name="Output 2 2 3 6" xfId="2854"/>
    <cellStyle name="Output 2 2 3 6 2" xfId="7217"/>
    <cellStyle name="Output 2 2 3 6 2 2" xfId="15857"/>
    <cellStyle name="Output 2 2 3 6 3" xfId="4412"/>
    <cellStyle name="Output 2 2 3 6 3 2" xfId="13073"/>
    <cellStyle name="Output 2 2 3 6 4" xfId="9420"/>
    <cellStyle name="Output 2 2 3 6 4 2" xfId="18048"/>
    <cellStyle name="Output 2 2 3 6 5" xfId="10065"/>
    <cellStyle name="Output 2 2 3 6 5 2" xfId="18692"/>
    <cellStyle name="Output 2 2 3 6 6" xfId="10494"/>
    <cellStyle name="Output 2 2 3 6 6 2" xfId="19121"/>
    <cellStyle name="Output 2 2 3 6 7" xfId="11463"/>
    <cellStyle name="Output 2 2 3 6 7 2" xfId="20088"/>
    <cellStyle name="Output 2 2 3 7" xfId="2855"/>
    <cellStyle name="Output 2 2 3 7 2" xfId="7218"/>
    <cellStyle name="Output 2 2 3 7 2 2" xfId="15858"/>
    <cellStyle name="Output 2 2 3 7 3" xfId="5625"/>
    <cellStyle name="Output 2 2 3 7 3 2" xfId="14277"/>
    <cellStyle name="Output 2 2 3 7 4" xfId="4650"/>
    <cellStyle name="Output 2 2 3 7 4 2" xfId="13311"/>
    <cellStyle name="Output 2 2 3 7 5" xfId="9121"/>
    <cellStyle name="Output 2 2 3 7 5 2" xfId="17749"/>
    <cellStyle name="Output 2 2 3 7 6" xfId="10838"/>
    <cellStyle name="Output 2 2 3 7 6 2" xfId="19464"/>
    <cellStyle name="Output 2 2 3 7 7" xfId="12353"/>
    <cellStyle name="Output 2 2 3 7 7 2" xfId="20977"/>
    <cellStyle name="Output 2 2 3 8" xfId="7207"/>
    <cellStyle name="Output 2 2 3 8 2" xfId="15847"/>
    <cellStyle name="Output 2 2 3 9" xfId="5632"/>
    <cellStyle name="Output 2 2 3 9 2" xfId="14284"/>
    <cellStyle name="Output 2 2 4" xfId="2856"/>
    <cellStyle name="Output 2 2 4 10" xfId="5624"/>
    <cellStyle name="Output 2 2 4 10 2" xfId="14276"/>
    <cellStyle name="Output 2 2 4 11" xfId="8110"/>
    <cellStyle name="Output 2 2 4 11 2" xfId="16748"/>
    <cellStyle name="Output 2 2 4 12" xfId="8919"/>
    <cellStyle name="Output 2 2 4 12 2" xfId="17547"/>
    <cellStyle name="Output 2 2 4 13" xfId="5201"/>
    <cellStyle name="Output 2 2 4 13 2" xfId="13860"/>
    <cellStyle name="Output 2 2 4 14" xfId="12354"/>
    <cellStyle name="Output 2 2 4 14 2" xfId="20978"/>
    <cellStyle name="Output 2 2 4 2" xfId="2857"/>
    <cellStyle name="Output 2 2 4 2 2" xfId="7220"/>
    <cellStyle name="Output 2 2 4 2 2 2" xfId="15860"/>
    <cellStyle name="Output 2 2 4 2 3" xfId="4411"/>
    <cellStyle name="Output 2 2 4 2 3 2" xfId="13072"/>
    <cellStyle name="Output 2 2 4 2 4" xfId="9421"/>
    <cellStyle name="Output 2 2 4 2 4 2" xfId="18049"/>
    <cellStyle name="Output 2 2 4 2 5" xfId="10066"/>
    <cellStyle name="Output 2 2 4 2 5 2" xfId="18693"/>
    <cellStyle name="Output 2 2 4 2 6" xfId="5535"/>
    <cellStyle name="Output 2 2 4 2 6 2" xfId="14187"/>
    <cellStyle name="Output 2 2 4 2 7" xfId="11464"/>
    <cellStyle name="Output 2 2 4 2 7 2" xfId="20089"/>
    <cellStyle name="Output 2 2 4 3" xfId="2858"/>
    <cellStyle name="Output 2 2 4 3 2" xfId="7221"/>
    <cellStyle name="Output 2 2 4 3 2 2" xfId="15861"/>
    <cellStyle name="Output 2 2 4 3 3" xfId="5623"/>
    <cellStyle name="Output 2 2 4 3 3 2" xfId="14275"/>
    <cellStyle name="Output 2 2 4 3 4" xfId="6184"/>
    <cellStyle name="Output 2 2 4 3 4 2" xfId="14836"/>
    <cellStyle name="Output 2 2 4 3 5" xfId="10067"/>
    <cellStyle name="Output 2 2 4 3 5 2" xfId="18694"/>
    <cellStyle name="Output 2 2 4 3 6" xfId="10226"/>
    <cellStyle name="Output 2 2 4 3 6 2" xfId="18853"/>
    <cellStyle name="Output 2 2 4 3 7" xfId="11559"/>
    <cellStyle name="Output 2 2 4 3 7 2" xfId="20184"/>
    <cellStyle name="Output 2 2 4 4" xfId="2859"/>
    <cellStyle name="Output 2 2 4 4 2" xfId="7222"/>
    <cellStyle name="Output 2 2 4 4 2 2" xfId="15862"/>
    <cellStyle name="Output 2 2 4 4 3" xfId="5622"/>
    <cellStyle name="Output 2 2 4 4 3 2" xfId="14274"/>
    <cellStyle name="Output 2 2 4 4 4" xfId="6183"/>
    <cellStyle name="Output 2 2 4 4 4 2" xfId="14835"/>
    <cellStyle name="Output 2 2 4 4 5" xfId="8920"/>
    <cellStyle name="Output 2 2 4 4 5 2" xfId="17548"/>
    <cellStyle name="Output 2 2 4 4 6" xfId="7847"/>
    <cellStyle name="Output 2 2 4 4 6 2" xfId="16485"/>
    <cellStyle name="Output 2 2 4 4 7" xfId="12355"/>
    <cellStyle name="Output 2 2 4 4 7 2" xfId="20979"/>
    <cellStyle name="Output 2 2 4 5" xfId="2860"/>
    <cellStyle name="Output 2 2 4 5 2" xfId="7223"/>
    <cellStyle name="Output 2 2 4 5 2 2" xfId="15863"/>
    <cellStyle name="Output 2 2 4 5 3" xfId="4410"/>
    <cellStyle name="Output 2 2 4 5 3 2" xfId="13071"/>
    <cellStyle name="Output 2 2 4 5 4" xfId="7788"/>
    <cellStyle name="Output 2 2 4 5 4 2" xfId="16426"/>
    <cellStyle name="Output 2 2 4 5 5" xfId="5174"/>
    <cellStyle name="Output 2 2 4 5 5 2" xfId="13833"/>
    <cellStyle name="Output 2 2 4 5 6" xfId="10495"/>
    <cellStyle name="Output 2 2 4 5 6 2" xfId="19122"/>
    <cellStyle name="Output 2 2 4 5 7" xfId="11465"/>
    <cellStyle name="Output 2 2 4 5 7 2" xfId="20090"/>
    <cellStyle name="Output 2 2 4 6" xfId="2861"/>
    <cellStyle name="Output 2 2 4 6 2" xfId="7224"/>
    <cellStyle name="Output 2 2 4 6 2 2" xfId="15864"/>
    <cellStyle name="Output 2 2 4 6 3" xfId="5621"/>
    <cellStyle name="Output 2 2 4 6 3 2" xfId="14273"/>
    <cellStyle name="Output 2 2 4 6 4" xfId="8109"/>
    <cellStyle name="Output 2 2 4 6 4 2" xfId="16747"/>
    <cellStyle name="Output 2 2 4 6 5" xfId="10068"/>
    <cellStyle name="Output 2 2 4 6 5 2" xfId="18695"/>
    <cellStyle name="Output 2 2 4 6 6" xfId="10837"/>
    <cellStyle name="Output 2 2 4 6 6 2" xfId="19463"/>
    <cellStyle name="Output 2 2 4 6 7" xfId="12356"/>
    <cellStyle name="Output 2 2 4 6 7 2" xfId="20980"/>
    <cellStyle name="Output 2 2 4 7" xfId="2862"/>
    <cellStyle name="Output 2 2 4 7 2" xfId="7225"/>
    <cellStyle name="Output 2 2 4 7 2 2" xfId="15865"/>
    <cellStyle name="Output 2 2 4 7 3" xfId="5620"/>
    <cellStyle name="Output 2 2 4 7 3 2" xfId="14272"/>
    <cellStyle name="Output 2 2 4 7 4" xfId="5281"/>
    <cellStyle name="Output 2 2 4 7 4 2" xfId="13940"/>
    <cellStyle name="Output 2 2 4 7 5" xfId="8921"/>
    <cellStyle name="Output 2 2 4 7 5 2" xfId="17549"/>
    <cellStyle name="Output 2 2 4 7 6" xfId="10496"/>
    <cellStyle name="Output 2 2 4 7 6 2" xfId="19123"/>
    <cellStyle name="Output 2 2 4 7 7" xfId="11558"/>
    <cellStyle name="Output 2 2 4 7 7 2" xfId="20183"/>
    <cellStyle name="Output 2 2 4 8" xfId="2863"/>
    <cellStyle name="Output 2 2 4 8 2" xfId="7226"/>
    <cellStyle name="Output 2 2 4 8 2 2" xfId="15866"/>
    <cellStyle name="Output 2 2 4 8 3" xfId="4409"/>
    <cellStyle name="Output 2 2 4 8 3 2" xfId="13070"/>
    <cellStyle name="Output 2 2 4 8 4" xfId="9422"/>
    <cellStyle name="Output 2 2 4 8 4 2" xfId="18050"/>
    <cellStyle name="Output 2 2 4 8 5" xfId="10069"/>
    <cellStyle name="Output 2 2 4 8 5 2" xfId="18696"/>
    <cellStyle name="Output 2 2 4 8 6" xfId="9246"/>
    <cellStyle name="Output 2 2 4 8 6 2" xfId="17874"/>
    <cellStyle name="Output 2 2 4 8 7" xfId="11466"/>
    <cellStyle name="Output 2 2 4 8 7 2" xfId="20091"/>
    <cellStyle name="Output 2 2 4 9" xfId="7219"/>
    <cellStyle name="Output 2 2 4 9 2" xfId="15859"/>
    <cellStyle name="Output 2 2 5" xfId="2864"/>
    <cellStyle name="Output 2 2 5 2" xfId="7227"/>
    <cellStyle name="Output 2 2 5 2 2" xfId="15867"/>
    <cellStyle name="Output 2 2 5 3" xfId="5619"/>
    <cellStyle name="Output 2 2 5 3 2" xfId="14271"/>
    <cellStyle name="Output 2 2 5 4" xfId="9423"/>
    <cellStyle name="Output 2 2 5 4 2" xfId="18051"/>
    <cellStyle name="Output 2 2 5 5" xfId="9120"/>
    <cellStyle name="Output 2 2 5 5 2" xfId="17748"/>
    <cellStyle name="Output 2 2 5 6" xfId="10836"/>
    <cellStyle name="Output 2 2 5 6 2" xfId="19462"/>
    <cellStyle name="Output 2 2 5 7" xfId="12357"/>
    <cellStyle name="Output 2 2 5 7 2" xfId="20981"/>
    <cellStyle name="Output 2 2 6" xfId="2865"/>
    <cellStyle name="Output 2 2 6 2" xfId="7228"/>
    <cellStyle name="Output 2 2 6 2 2" xfId="15868"/>
    <cellStyle name="Output 2 2 6 3" xfId="5618"/>
    <cellStyle name="Output 2 2 6 3 2" xfId="14270"/>
    <cellStyle name="Output 2 2 6 4" xfId="7787"/>
    <cellStyle name="Output 2 2 6 4 2" xfId="16425"/>
    <cellStyle name="Output 2 2 6 5" xfId="8922"/>
    <cellStyle name="Output 2 2 6 5 2" xfId="17550"/>
    <cellStyle name="Output 2 2 6 6" xfId="8980"/>
    <cellStyle name="Output 2 2 6 6 2" xfId="17608"/>
    <cellStyle name="Output 2 2 6 7" xfId="12358"/>
    <cellStyle name="Output 2 2 6 7 2" xfId="20982"/>
    <cellStyle name="Output 2 2 7" xfId="2866"/>
    <cellStyle name="Output 2 2 7 2" xfId="7229"/>
    <cellStyle name="Output 2 2 7 2 2" xfId="15869"/>
    <cellStyle name="Output 2 2 7 3" xfId="4408"/>
    <cellStyle name="Output 2 2 7 3 2" xfId="13069"/>
    <cellStyle name="Output 2 2 7 4" xfId="4649"/>
    <cellStyle name="Output 2 2 7 4 2" xfId="13310"/>
    <cellStyle name="Output 2 2 7 5" xfId="10070"/>
    <cellStyle name="Output 2 2 7 5 2" xfId="18697"/>
    <cellStyle name="Output 2 2 7 6" xfId="10497"/>
    <cellStyle name="Output 2 2 7 6 2" xfId="19124"/>
    <cellStyle name="Output 2 2 7 7" xfId="11467"/>
    <cellStyle name="Output 2 2 7 7 2" xfId="20092"/>
    <cellStyle name="Output 2 2 8" xfId="2867"/>
    <cellStyle name="Output 2 2 8 2" xfId="7230"/>
    <cellStyle name="Output 2 2 8 2 2" xfId="15870"/>
    <cellStyle name="Output 2 2 8 3" xfId="5617"/>
    <cellStyle name="Output 2 2 8 3 2" xfId="14269"/>
    <cellStyle name="Output 2 2 8 4" xfId="6182"/>
    <cellStyle name="Output 2 2 8 4 2" xfId="14834"/>
    <cellStyle name="Output 2 2 8 5" xfId="10071"/>
    <cellStyle name="Output 2 2 8 5 2" xfId="18698"/>
    <cellStyle name="Output 2 2 8 6" xfId="9068"/>
    <cellStyle name="Output 2 2 8 6 2" xfId="17696"/>
    <cellStyle name="Output 2 2 8 7" xfId="7751"/>
    <cellStyle name="Output 2 2 8 7 2" xfId="16389"/>
    <cellStyle name="Output 2 2 9" xfId="2868"/>
    <cellStyle name="Output 2 2 9 2" xfId="7231"/>
    <cellStyle name="Output 2 2 9 2 2" xfId="15871"/>
    <cellStyle name="Output 2 2 9 3" xfId="5616"/>
    <cellStyle name="Output 2 2 9 3 2" xfId="14268"/>
    <cellStyle name="Output 2 2 9 4" xfId="9424"/>
    <cellStyle name="Output 2 2 9 4 2" xfId="18052"/>
    <cellStyle name="Output 2 2 9 5" xfId="8923"/>
    <cellStyle name="Output 2 2 9 5 2" xfId="17551"/>
    <cellStyle name="Output 2 2 9 6" xfId="10835"/>
    <cellStyle name="Output 2 2 9 6 2" xfId="19461"/>
    <cellStyle name="Output 2 2 9 7" xfId="12359"/>
    <cellStyle name="Output 2 2 9 7 2" xfId="20983"/>
    <cellStyle name="Output 2 20" xfId="8041"/>
    <cellStyle name="Output 2 20 2" xfId="16679"/>
    <cellStyle name="Output 2 21" xfId="9220"/>
    <cellStyle name="Output 2 21 2" xfId="17848"/>
    <cellStyle name="Output 2 22" xfId="10400"/>
    <cellStyle name="Output 2 22 2" xfId="19027"/>
    <cellStyle name="Output 2 23" xfId="10770"/>
    <cellStyle name="Output 2 23 2" xfId="19396"/>
    <cellStyle name="Output 2 24" xfId="11532"/>
    <cellStyle name="Output 2 24 2" xfId="20157"/>
    <cellStyle name="Output 2 25" xfId="12792"/>
    <cellStyle name="Output 2 25 2" xfId="21415"/>
    <cellStyle name="Output 2 3" xfId="2869"/>
    <cellStyle name="Output 2 3 10" xfId="5066"/>
    <cellStyle name="Output 2 3 10 2" xfId="13725"/>
    <cellStyle name="Output 2 3 11" xfId="9119"/>
    <cellStyle name="Output 2 3 11 2" xfId="17747"/>
    <cellStyle name="Output 2 3 12" xfId="10498"/>
    <cellStyle name="Output 2 3 12 2" xfId="19125"/>
    <cellStyle name="Output 2 3 13" xfId="11468"/>
    <cellStyle name="Output 2 3 13 2" xfId="20093"/>
    <cellStyle name="Output 2 3 2" xfId="2870"/>
    <cellStyle name="Output 2 3 2 10" xfId="10072"/>
    <cellStyle name="Output 2 3 2 10 2" xfId="18699"/>
    <cellStyle name="Output 2 3 2 11" xfId="10499"/>
    <cellStyle name="Output 2 3 2 11 2" xfId="19126"/>
    <cellStyle name="Output 2 3 2 12" xfId="12360"/>
    <cellStyle name="Output 2 3 2 12 2" xfId="20984"/>
    <cellStyle name="Output 2 3 2 2" xfId="2871"/>
    <cellStyle name="Output 2 3 2 2 2" xfId="7234"/>
    <cellStyle name="Output 2 3 2 2 2 2" xfId="15874"/>
    <cellStyle name="Output 2 3 2 2 3" xfId="5614"/>
    <cellStyle name="Output 2 3 2 2 3 2" xfId="14266"/>
    <cellStyle name="Output 2 3 2 2 4" xfId="9425"/>
    <cellStyle name="Output 2 3 2 2 4 2" xfId="18053"/>
    <cellStyle name="Output 2 3 2 2 5" xfId="8924"/>
    <cellStyle name="Output 2 3 2 2 5 2" xfId="17552"/>
    <cellStyle name="Output 2 3 2 2 6" xfId="10834"/>
    <cellStyle name="Output 2 3 2 2 6 2" xfId="19460"/>
    <cellStyle name="Output 2 3 2 2 7" xfId="11557"/>
    <cellStyle name="Output 2 3 2 2 7 2" xfId="20182"/>
    <cellStyle name="Output 2 3 2 3" xfId="2872"/>
    <cellStyle name="Output 2 3 2 3 2" xfId="7235"/>
    <cellStyle name="Output 2 3 2 3 2 2" xfId="15875"/>
    <cellStyle name="Output 2 3 2 3 3" xfId="5613"/>
    <cellStyle name="Output 2 3 2 3 3 2" xfId="14265"/>
    <cellStyle name="Output 2 3 2 3 4" xfId="6181"/>
    <cellStyle name="Output 2 3 2 3 4 2" xfId="14833"/>
    <cellStyle name="Output 2 3 2 3 5" xfId="10073"/>
    <cellStyle name="Output 2 3 2 3 5 2" xfId="18700"/>
    <cellStyle name="Output 2 3 2 3 6" xfId="5537"/>
    <cellStyle name="Output 2 3 2 3 6 2" xfId="14189"/>
    <cellStyle name="Output 2 3 2 3 7" xfId="11469"/>
    <cellStyle name="Output 2 3 2 3 7 2" xfId="20094"/>
    <cellStyle name="Output 2 3 2 4" xfId="2873"/>
    <cellStyle name="Output 2 3 2 4 2" xfId="7236"/>
    <cellStyle name="Output 2 3 2 4 2 2" xfId="15876"/>
    <cellStyle name="Output 2 3 2 4 3" xfId="5612"/>
    <cellStyle name="Output 2 3 2 4 3 2" xfId="14264"/>
    <cellStyle name="Output 2 3 2 4 4" xfId="4648"/>
    <cellStyle name="Output 2 3 2 4 4 2" xfId="13309"/>
    <cellStyle name="Output 2 3 2 4 5" xfId="7890"/>
    <cellStyle name="Output 2 3 2 4 5 2" xfId="16528"/>
    <cellStyle name="Output 2 3 2 4 6" xfId="10500"/>
    <cellStyle name="Output 2 3 2 4 6 2" xfId="19127"/>
    <cellStyle name="Output 2 3 2 4 7" xfId="12361"/>
    <cellStyle name="Output 2 3 2 4 7 2" xfId="20985"/>
    <cellStyle name="Output 2 3 2 5" xfId="2874"/>
    <cellStyle name="Output 2 3 2 5 2" xfId="7237"/>
    <cellStyle name="Output 2 3 2 5 2 2" xfId="15877"/>
    <cellStyle name="Output 2 3 2 5 3" xfId="4406"/>
    <cellStyle name="Output 2 3 2 5 3 2" xfId="13067"/>
    <cellStyle name="Output 2 3 2 5 4" xfId="5125"/>
    <cellStyle name="Output 2 3 2 5 4 2" xfId="13784"/>
    <cellStyle name="Output 2 3 2 5 5" xfId="8925"/>
    <cellStyle name="Output 2 3 2 5 5 2" xfId="17553"/>
    <cellStyle name="Output 2 3 2 5 6" xfId="10227"/>
    <cellStyle name="Output 2 3 2 5 6 2" xfId="18854"/>
    <cellStyle name="Output 2 3 2 5 7" xfId="12362"/>
    <cellStyle name="Output 2 3 2 5 7 2" xfId="20986"/>
    <cellStyle name="Output 2 3 2 6" xfId="2875"/>
    <cellStyle name="Output 2 3 2 6 2" xfId="7238"/>
    <cellStyle name="Output 2 3 2 6 2 2" xfId="15878"/>
    <cellStyle name="Output 2 3 2 6 3" xfId="5611"/>
    <cellStyle name="Output 2 3 2 6 3 2" xfId="14263"/>
    <cellStyle name="Output 2 3 2 6 4" xfId="8107"/>
    <cellStyle name="Output 2 3 2 6 4 2" xfId="16745"/>
    <cellStyle name="Output 2 3 2 6 5" xfId="8926"/>
    <cellStyle name="Output 2 3 2 6 5 2" xfId="17554"/>
    <cellStyle name="Output 2 3 2 6 6" xfId="8979"/>
    <cellStyle name="Output 2 3 2 6 6 2" xfId="17607"/>
    <cellStyle name="Output 2 3 2 6 7" xfId="11470"/>
    <cellStyle name="Output 2 3 2 6 7 2" xfId="20095"/>
    <cellStyle name="Output 2 3 2 7" xfId="7233"/>
    <cellStyle name="Output 2 3 2 7 2" xfId="15873"/>
    <cellStyle name="Output 2 3 2 8" xfId="5615"/>
    <cellStyle name="Output 2 3 2 8 2" xfId="14267"/>
    <cellStyle name="Output 2 3 2 9" xfId="8108"/>
    <cellStyle name="Output 2 3 2 9 2" xfId="16746"/>
    <cellStyle name="Output 2 3 3" xfId="2876"/>
    <cellStyle name="Output 2 3 3 2" xfId="7239"/>
    <cellStyle name="Output 2 3 3 2 2" xfId="15879"/>
    <cellStyle name="Output 2 3 3 3" xfId="5610"/>
    <cellStyle name="Output 2 3 3 3 2" xfId="14262"/>
    <cellStyle name="Output 2 3 3 4" xfId="5280"/>
    <cellStyle name="Output 2 3 3 4 2" xfId="13939"/>
    <cellStyle name="Output 2 3 3 5" xfId="10074"/>
    <cellStyle name="Output 2 3 3 5 2" xfId="18701"/>
    <cellStyle name="Output 2 3 3 6" xfId="10501"/>
    <cellStyle name="Output 2 3 3 6 2" xfId="19128"/>
    <cellStyle name="Output 2 3 3 7" xfId="11471"/>
    <cellStyle name="Output 2 3 3 7 2" xfId="20096"/>
    <cellStyle name="Output 2 3 4" xfId="2877"/>
    <cellStyle name="Output 2 3 4 2" xfId="7240"/>
    <cellStyle name="Output 2 3 4 2 2" xfId="15880"/>
    <cellStyle name="Output 2 3 4 3" xfId="4405"/>
    <cellStyle name="Output 2 3 4 3 2" xfId="13066"/>
    <cellStyle name="Output 2 3 4 4" xfId="9426"/>
    <cellStyle name="Output 2 3 4 4 2" xfId="18054"/>
    <cellStyle name="Output 2 3 4 5" xfId="10075"/>
    <cellStyle name="Output 2 3 4 5 2" xfId="18702"/>
    <cellStyle name="Output 2 3 4 6" xfId="10833"/>
    <cellStyle name="Output 2 3 4 6 2" xfId="19459"/>
    <cellStyle name="Output 2 3 4 7" xfId="11556"/>
    <cellStyle name="Output 2 3 4 7 2" xfId="20181"/>
    <cellStyle name="Output 2 3 5" xfId="2878"/>
    <cellStyle name="Output 2 3 5 2" xfId="7241"/>
    <cellStyle name="Output 2 3 5 2 2" xfId="15881"/>
    <cellStyle name="Output 2 3 5 3" xfId="5609"/>
    <cellStyle name="Output 2 3 5 3 2" xfId="14261"/>
    <cellStyle name="Output 2 3 5 4" xfId="9427"/>
    <cellStyle name="Output 2 3 5 4 2" xfId="18055"/>
    <cellStyle name="Output 2 3 5 5" xfId="8927"/>
    <cellStyle name="Output 2 3 5 5 2" xfId="17555"/>
    <cellStyle name="Output 2 3 5 6" xfId="10502"/>
    <cellStyle name="Output 2 3 5 6 2" xfId="19129"/>
    <cellStyle name="Output 2 3 5 7" xfId="12363"/>
    <cellStyle name="Output 2 3 5 7 2" xfId="20987"/>
    <cellStyle name="Output 2 3 6" xfId="2879"/>
    <cellStyle name="Output 2 3 6 2" xfId="7242"/>
    <cellStyle name="Output 2 3 6 2 2" xfId="15882"/>
    <cellStyle name="Output 2 3 6 3" xfId="5608"/>
    <cellStyle name="Output 2 3 6 3 2" xfId="14260"/>
    <cellStyle name="Output 2 3 6 4" xfId="7786"/>
    <cellStyle name="Output 2 3 6 4 2" xfId="16424"/>
    <cellStyle name="Output 2 3 6 5" xfId="9118"/>
    <cellStyle name="Output 2 3 6 5 2" xfId="17746"/>
    <cellStyle name="Output 2 3 6 6" xfId="5534"/>
    <cellStyle name="Output 2 3 6 6 2" xfId="14186"/>
    <cellStyle name="Output 2 3 6 7" xfId="11472"/>
    <cellStyle name="Output 2 3 6 7 2" xfId="20097"/>
    <cellStyle name="Output 2 3 7" xfId="2880"/>
    <cellStyle name="Output 2 3 7 2" xfId="7243"/>
    <cellStyle name="Output 2 3 7 2 2" xfId="15883"/>
    <cellStyle name="Output 2 3 7 3" xfId="4404"/>
    <cellStyle name="Output 2 3 7 3 2" xfId="13065"/>
    <cellStyle name="Output 2 3 7 4" xfId="8106"/>
    <cellStyle name="Output 2 3 7 4 2" xfId="16744"/>
    <cellStyle name="Output 2 3 7 5" xfId="10076"/>
    <cellStyle name="Output 2 3 7 5 2" xfId="18703"/>
    <cellStyle name="Output 2 3 7 6" xfId="10832"/>
    <cellStyle name="Output 2 3 7 6 2" xfId="19458"/>
    <cellStyle name="Output 2 3 7 7" xfId="12364"/>
    <cellStyle name="Output 2 3 7 7 2" xfId="20988"/>
    <cellStyle name="Output 2 3 8" xfId="7232"/>
    <cellStyle name="Output 2 3 8 2" xfId="15872"/>
    <cellStyle name="Output 2 3 9" xfId="4407"/>
    <cellStyle name="Output 2 3 9 2" xfId="13068"/>
    <cellStyle name="Output 2 4" xfId="2881"/>
    <cellStyle name="Output 2 4 10" xfId="8105"/>
    <cellStyle name="Output 2 4 10 2" xfId="16743"/>
    <cellStyle name="Output 2 4 11" xfId="8928"/>
    <cellStyle name="Output 2 4 11 2" xfId="17556"/>
    <cellStyle name="Output 2 4 12" xfId="9245"/>
    <cellStyle name="Output 2 4 12 2" xfId="17873"/>
    <cellStyle name="Output 2 4 13" xfId="7752"/>
    <cellStyle name="Output 2 4 13 2" xfId="16390"/>
    <cellStyle name="Output 2 4 2" xfId="2882"/>
    <cellStyle name="Output 2 4 2 10" xfId="10077"/>
    <cellStyle name="Output 2 4 2 10 2" xfId="18704"/>
    <cellStyle name="Output 2 4 2 11" xfId="7848"/>
    <cellStyle name="Output 2 4 2 11 2" xfId="16486"/>
    <cellStyle name="Output 2 4 2 12" xfId="11473"/>
    <cellStyle name="Output 2 4 2 12 2" xfId="20098"/>
    <cellStyle name="Output 2 4 2 2" xfId="2883"/>
    <cellStyle name="Output 2 4 2 2 2" xfId="7246"/>
    <cellStyle name="Output 2 4 2 2 2 2" xfId="15886"/>
    <cellStyle name="Output 2 4 2 2 3" xfId="4403"/>
    <cellStyle name="Output 2 4 2 2 3 2" xfId="13064"/>
    <cellStyle name="Output 2 4 2 2 4" xfId="5279"/>
    <cellStyle name="Output 2 4 2 2 4 2" xfId="13938"/>
    <cellStyle name="Output 2 4 2 2 5" xfId="9117"/>
    <cellStyle name="Output 2 4 2 2 5 2" xfId="17745"/>
    <cellStyle name="Output 2 4 2 2 6" xfId="10831"/>
    <cellStyle name="Output 2 4 2 2 6 2" xfId="19457"/>
    <cellStyle name="Output 2 4 2 2 7" xfId="12365"/>
    <cellStyle name="Output 2 4 2 2 7 2" xfId="20989"/>
    <cellStyle name="Output 2 4 2 3" xfId="2884"/>
    <cellStyle name="Output 2 4 2 3 2" xfId="7247"/>
    <cellStyle name="Output 2 4 2 3 2 2" xfId="15887"/>
    <cellStyle name="Output 2 4 2 3 3" xfId="5605"/>
    <cellStyle name="Output 2 4 2 3 3 2" xfId="14257"/>
    <cellStyle name="Output 2 4 2 3 4" xfId="6180"/>
    <cellStyle name="Output 2 4 2 3 4 2" xfId="14832"/>
    <cellStyle name="Output 2 4 2 3 5" xfId="8929"/>
    <cellStyle name="Output 2 4 2 3 5 2" xfId="17557"/>
    <cellStyle name="Output 2 4 2 3 6" xfId="4896"/>
    <cellStyle name="Output 2 4 2 3 6 2" xfId="13555"/>
    <cellStyle name="Output 2 4 2 3 7" xfId="12366"/>
    <cellStyle name="Output 2 4 2 3 7 2" xfId="20990"/>
    <cellStyle name="Output 2 4 2 4" xfId="2885"/>
    <cellStyle name="Output 2 4 2 4 2" xfId="7248"/>
    <cellStyle name="Output 2 4 2 4 2 2" xfId="15888"/>
    <cellStyle name="Output 2 4 2 4 3" xfId="5604"/>
    <cellStyle name="Output 2 4 2 4 3 2" xfId="14256"/>
    <cellStyle name="Output 2 4 2 4 4" xfId="9429"/>
    <cellStyle name="Output 2 4 2 4 4 2" xfId="18057"/>
    <cellStyle name="Output 2 4 2 4 5" xfId="10078"/>
    <cellStyle name="Output 2 4 2 4 5 2" xfId="18705"/>
    <cellStyle name="Output 2 4 2 4 6" xfId="4897"/>
    <cellStyle name="Output 2 4 2 4 6 2" xfId="13556"/>
    <cellStyle name="Output 2 4 2 4 7" xfId="11474"/>
    <cellStyle name="Output 2 4 2 4 7 2" xfId="20099"/>
    <cellStyle name="Output 2 4 2 5" xfId="2886"/>
    <cellStyle name="Output 2 4 2 5 2" xfId="7249"/>
    <cellStyle name="Output 2 4 2 5 2 2" xfId="15889"/>
    <cellStyle name="Output 2 4 2 5 3" xfId="4402"/>
    <cellStyle name="Output 2 4 2 5 3 2" xfId="13063"/>
    <cellStyle name="Output 2 4 2 5 4" xfId="5521"/>
    <cellStyle name="Output 2 4 2 5 4 2" xfId="14180"/>
    <cellStyle name="Output 2 4 2 5 5" xfId="10079"/>
    <cellStyle name="Output 2 4 2 5 5 2" xfId="18706"/>
    <cellStyle name="Output 2 4 2 5 6" xfId="10830"/>
    <cellStyle name="Output 2 4 2 5 6 2" xfId="19456"/>
    <cellStyle name="Output 2 4 2 5 7" xfId="11555"/>
    <cellStyle name="Output 2 4 2 5 7 2" xfId="20180"/>
    <cellStyle name="Output 2 4 2 6" xfId="2887"/>
    <cellStyle name="Output 2 4 2 6 2" xfId="7250"/>
    <cellStyle name="Output 2 4 2 6 2 2" xfId="15890"/>
    <cellStyle name="Output 2 4 2 6 3" xfId="5603"/>
    <cellStyle name="Output 2 4 2 6 3 2" xfId="14255"/>
    <cellStyle name="Output 2 4 2 6 4" xfId="8104"/>
    <cellStyle name="Output 2 4 2 6 4 2" xfId="16742"/>
    <cellStyle name="Output 2 4 2 6 5" xfId="8930"/>
    <cellStyle name="Output 2 4 2 6 5 2" xfId="17558"/>
    <cellStyle name="Output 2 4 2 6 6" xfId="9244"/>
    <cellStyle name="Output 2 4 2 6 6 2" xfId="17872"/>
    <cellStyle name="Output 2 4 2 6 7" xfId="12367"/>
    <cellStyle name="Output 2 4 2 6 7 2" xfId="20991"/>
    <cellStyle name="Output 2 4 2 7" xfId="7245"/>
    <cellStyle name="Output 2 4 2 7 2" xfId="15885"/>
    <cellStyle name="Output 2 4 2 8" xfId="5606"/>
    <cellStyle name="Output 2 4 2 8 2" xfId="14258"/>
    <cellStyle name="Output 2 4 2 9" xfId="9428"/>
    <cellStyle name="Output 2 4 2 9 2" xfId="18056"/>
    <cellStyle name="Output 2 4 3" xfId="2888"/>
    <cellStyle name="Output 2 4 3 2" xfId="7251"/>
    <cellStyle name="Output 2 4 3 2 2" xfId="15891"/>
    <cellStyle name="Output 2 4 3 3" xfId="5602"/>
    <cellStyle name="Output 2 4 3 3 2" xfId="14254"/>
    <cellStyle name="Output 2 4 3 4" xfId="7785"/>
    <cellStyle name="Output 2 4 3 4 2" xfId="16423"/>
    <cellStyle name="Output 2 4 3 5" xfId="7891"/>
    <cellStyle name="Output 2 4 3 5 2" xfId="16529"/>
    <cellStyle name="Output 2 4 3 6" xfId="6708"/>
    <cellStyle name="Output 2 4 3 6 2" xfId="15348"/>
    <cellStyle name="Output 2 4 3 7" xfId="11475"/>
    <cellStyle name="Output 2 4 3 7 2" xfId="20100"/>
    <cellStyle name="Output 2 4 4" xfId="2889"/>
    <cellStyle name="Output 2 4 4 2" xfId="7252"/>
    <cellStyle name="Output 2 4 4 2 2" xfId="15892"/>
    <cellStyle name="Output 2 4 4 3" xfId="4401"/>
    <cellStyle name="Output 2 4 4 3 2" xfId="13062"/>
    <cellStyle name="Output 2 4 4 4" xfId="8103"/>
    <cellStyle name="Output 2 4 4 4 2" xfId="16741"/>
    <cellStyle name="Output 2 4 4 5" xfId="10080"/>
    <cellStyle name="Output 2 4 4 5 2" xfId="18707"/>
    <cellStyle name="Output 2 4 4 6" xfId="10228"/>
    <cellStyle name="Output 2 4 4 6 2" xfId="18855"/>
    <cellStyle name="Output 2 4 4 7" xfId="12368"/>
    <cellStyle name="Output 2 4 4 7 2" xfId="20992"/>
    <cellStyle name="Output 2 4 5" xfId="2890"/>
    <cellStyle name="Output 2 4 5 2" xfId="7253"/>
    <cellStyle name="Output 2 4 5 2 2" xfId="15893"/>
    <cellStyle name="Output 2 4 5 3" xfId="5601"/>
    <cellStyle name="Output 2 4 5 3 2" xfId="14253"/>
    <cellStyle name="Output 2 4 5 4" xfId="6179"/>
    <cellStyle name="Output 2 4 5 4 2" xfId="14831"/>
    <cellStyle name="Output 2 4 5 5" xfId="8931"/>
    <cellStyle name="Output 2 4 5 5 2" xfId="17559"/>
    <cellStyle name="Output 2 4 5 6" xfId="5362"/>
    <cellStyle name="Output 2 4 5 6 2" xfId="14021"/>
    <cellStyle name="Output 2 4 5 7" xfId="11554"/>
    <cellStyle name="Output 2 4 5 7 2" xfId="20179"/>
    <cellStyle name="Output 2 4 6" xfId="2891"/>
    <cellStyle name="Output 2 4 6 2" xfId="7254"/>
    <cellStyle name="Output 2 4 6 2 2" xfId="15894"/>
    <cellStyle name="Output 2 4 6 3" xfId="5600"/>
    <cellStyle name="Output 2 4 6 3 2" xfId="14252"/>
    <cellStyle name="Output 2 4 6 4" xfId="9430"/>
    <cellStyle name="Output 2 4 6 4 2" xfId="18058"/>
    <cellStyle name="Output 2 4 6 5" xfId="10081"/>
    <cellStyle name="Output 2 4 6 5 2" xfId="18708"/>
    <cellStyle name="Output 2 4 6 6" xfId="9243"/>
    <cellStyle name="Output 2 4 6 6 2" xfId="17871"/>
    <cellStyle name="Output 2 4 6 7" xfId="11476"/>
    <cellStyle name="Output 2 4 6 7 2" xfId="20101"/>
    <cellStyle name="Output 2 4 7" xfId="2892"/>
    <cellStyle name="Output 2 4 7 2" xfId="7255"/>
    <cellStyle name="Output 2 4 7 2 2" xfId="15895"/>
    <cellStyle name="Output 2 4 7 3" xfId="4400"/>
    <cellStyle name="Output 2 4 7 3 2" xfId="13061"/>
    <cellStyle name="Output 2 4 7 4" xfId="9431"/>
    <cellStyle name="Output 2 4 7 4 2" xfId="18059"/>
    <cellStyle name="Output 2 4 7 5" xfId="9116"/>
    <cellStyle name="Output 2 4 7 5 2" xfId="17744"/>
    <cellStyle name="Output 2 4 7 6" xfId="7976"/>
    <cellStyle name="Output 2 4 7 6 2" xfId="16614"/>
    <cellStyle name="Output 2 4 7 7" xfId="12369"/>
    <cellStyle name="Output 2 4 7 7 2" xfId="20993"/>
    <cellStyle name="Output 2 4 8" xfId="7244"/>
    <cellStyle name="Output 2 4 8 2" xfId="15884"/>
    <cellStyle name="Output 2 4 9" xfId="5607"/>
    <cellStyle name="Output 2 4 9 2" xfId="14259"/>
    <cellStyle name="Output 2 5" xfId="2893"/>
    <cellStyle name="Output 2 5 10" xfId="5599"/>
    <cellStyle name="Output 2 5 10 2" xfId="14251"/>
    <cellStyle name="Output 2 5 11" xfId="5124"/>
    <cellStyle name="Output 2 5 11 2" xfId="13783"/>
    <cellStyle name="Output 2 5 12" xfId="8932"/>
    <cellStyle name="Output 2 5 12 2" xfId="17560"/>
    <cellStyle name="Output 2 5 13" xfId="11743"/>
    <cellStyle name="Output 2 5 13 2" xfId="20368"/>
    <cellStyle name="Output 2 5 14" xfId="12370"/>
    <cellStyle name="Output 2 5 14 2" xfId="20994"/>
    <cellStyle name="Output 2 5 2" xfId="2894"/>
    <cellStyle name="Output 2 5 2 2" xfId="7257"/>
    <cellStyle name="Output 2 5 2 2 2" xfId="15897"/>
    <cellStyle name="Output 2 5 2 3" xfId="5598"/>
    <cellStyle name="Output 2 5 2 3 2" xfId="14250"/>
    <cellStyle name="Output 2 5 2 4" xfId="4647"/>
    <cellStyle name="Output 2 5 2 4 2" xfId="13308"/>
    <cellStyle name="Output 2 5 2 5" xfId="10082"/>
    <cellStyle name="Output 2 5 2 5 2" xfId="18709"/>
    <cellStyle name="Output 2 5 2 6" xfId="11744"/>
    <cellStyle name="Output 2 5 2 6 2" xfId="20369"/>
    <cellStyle name="Output 2 5 2 7" xfId="11477"/>
    <cellStyle name="Output 2 5 2 7 2" xfId="20102"/>
    <cellStyle name="Output 2 5 3" xfId="2895"/>
    <cellStyle name="Output 2 5 3 2" xfId="7258"/>
    <cellStyle name="Output 2 5 3 2 2" xfId="15898"/>
    <cellStyle name="Output 2 5 3 3" xfId="4399"/>
    <cellStyle name="Output 2 5 3 3 2" xfId="13060"/>
    <cellStyle name="Output 2 5 3 4" xfId="5278"/>
    <cellStyle name="Output 2 5 3 4 2" xfId="13937"/>
    <cellStyle name="Output 2 5 3 5" xfId="10083"/>
    <cellStyle name="Output 2 5 3 5 2" xfId="18710"/>
    <cellStyle name="Output 2 5 3 6" xfId="11745"/>
    <cellStyle name="Output 2 5 3 6 2" xfId="20370"/>
    <cellStyle name="Output 2 5 3 7" xfId="12371"/>
    <cellStyle name="Output 2 5 3 7 2" xfId="20995"/>
    <cellStyle name="Output 2 5 4" xfId="2896"/>
    <cellStyle name="Output 2 5 4 2" xfId="7259"/>
    <cellStyle name="Output 2 5 4 2 2" xfId="15899"/>
    <cellStyle name="Output 2 5 4 3" xfId="5597"/>
    <cellStyle name="Output 2 5 4 3 2" xfId="14249"/>
    <cellStyle name="Output 2 5 4 4" xfId="9432"/>
    <cellStyle name="Output 2 5 4 4 2" xfId="18060"/>
    <cellStyle name="Output 2 5 4 5" xfId="8933"/>
    <cellStyle name="Output 2 5 4 5 2" xfId="17561"/>
    <cellStyle name="Output 2 5 4 6" xfId="10829"/>
    <cellStyle name="Output 2 5 4 6 2" xfId="19455"/>
    <cellStyle name="Output 2 5 4 7" xfId="12372"/>
    <cellStyle name="Output 2 5 4 7 2" xfId="20996"/>
    <cellStyle name="Output 2 5 5" xfId="2897"/>
    <cellStyle name="Output 2 5 5 2" xfId="7260"/>
    <cellStyle name="Output 2 5 5 2 2" xfId="15900"/>
    <cellStyle name="Output 2 5 5 3" xfId="5596"/>
    <cellStyle name="Output 2 5 5 3 2" xfId="14248"/>
    <cellStyle name="Output 2 5 5 4" xfId="6178"/>
    <cellStyle name="Output 2 5 5 4 2" xfId="14830"/>
    <cellStyle name="Output 2 5 5 5" xfId="9115"/>
    <cellStyle name="Output 2 5 5 5 2" xfId="17743"/>
    <cellStyle name="Output 2 5 5 6" xfId="6709"/>
    <cellStyle name="Output 2 5 5 6 2" xfId="15349"/>
    <cellStyle name="Output 2 5 5 7" xfId="11478"/>
    <cellStyle name="Output 2 5 5 7 2" xfId="20103"/>
    <cellStyle name="Output 2 5 6" xfId="2898"/>
    <cellStyle name="Output 2 5 6 2" xfId="7261"/>
    <cellStyle name="Output 2 5 6 2 2" xfId="15901"/>
    <cellStyle name="Output 2 5 6 3" xfId="4398"/>
    <cellStyle name="Output 2 5 6 3 2" xfId="13059"/>
    <cellStyle name="Output 2 5 6 4" xfId="6177"/>
    <cellStyle name="Output 2 5 6 4 2" xfId="14829"/>
    <cellStyle name="Output 2 5 6 5" xfId="10084"/>
    <cellStyle name="Output 2 5 6 5 2" xfId="18711"/>
    <cellStyle name="Output 2 5 6 6" xfId="10303"/>
    <cellStyle name="Output 2 5 6 6 2" xfId="18930"/>
    <cellStyle name="Output 2 5 6 7" xfId="10283"/>
    <cellStyle name="Output 2 5 6 7 2" xfId="18910"/>
    <cellStyle name="Output 2 5 7" xfId="2899"/>
    <cellStyle name="Output 2 5 7 2" xfId="7262"/>
    <cellStyle name="Output 2 5 7 2 2" xfId="15902"/>
    <cellStyle name="Output 2 5 7 3" xfId="5595"/>
    <cellStyle name="Output 2 5 7 3 2" xfId="14247"/>
    <cellStyle name="Output 2 5 7 4" xfId="9433"/>
    <cellStyle name="Output 2 5 7 4 2" xfId="18061"/>
    <cellStyle name="Output 2 5 7 5" xfId="8934"/>
    <cellStyle name="Output 2 5 7 5 2" xfId="17562"/>
    <cellStyle name="Output 2 5 7 6" xfId="6710"/>
    <cellStyle name="Output 2 5 7 6 2" xfId="15350"/>
    <cellStyle name="Output 2 5 7 7" xfId="12373"/>
    <cellStyle name="Output 2 5 7 7 2" xfId="20997"/>
    <cellStyle name="Output 2 5 8" xfId="2900"/>
    <cellStyle name="Output 2 5 8 2" xfId="7263"/>
    <cellStyle name="Output 2 5 8 2 2" xfId="15903"/>
    <cellStyle name="Output 2 5 8 3" xfId="5594"/>
    <cellStyle name="Output 2 5 8 3 2" xfId="14246"/>
    <cellStyle name="Output 2 5 8 4" xfId="8102"/>
    <cellStyle name="Output 2 5 8 4 2" xfId="16740"/>
    <cellStyle name="Output 2 5 8 5" xfId="10085"/>
    <cellStyle name="Output 2 5 8 5 2" xfId="18712"/>
    <cellStyle name="Output 2 5 8 6" xfId="10828"/>
    <cellStyle name="Output 2 5 8 6 2" xfId="19454"/>
    <cellStyle name="Output 2 5 8 7" xfId="11479"/>
    <cellStyle name="Output 2 5 8 7 2" xfId="20104"/>
    <cellStyle name="Output 2 5 9" xfId="7256"/>
    <cellStyle name="Output 2 5 9 2" xfId="15896"/>
    <cellStyle name="Output 2 6" xfId="2901"/>
    <cellStyle name="Output 2 6 2" xfId="7264"/>
    <cellStyle name="Output 2 6 2 2" xfId="15904"/>
    <cellStyle name="Output 2 6 3" xfId="4397"/>
    <cellStyle name="Output 2 6 3 2" xfId="13058"/>
    <cellStyle name="Output 2 6 4" xfId="4646"/>
    <cellStyle name="Output 2 6 4 2" xfId="13307"/>
    <cellStyle name="Output 2 6 5" xfId="10086"/>
    <cellStyle name="Output 2 6 5 2" xfId="18713"/>
    <cellStyle name="Output 2 6 6" xfId="11746"/>
    <cellStyle name="Output 2 6 6 2" xfId="20371"/>
    <cellStyle name="Output 2 6 7" xfId="12374"/>
    <cellStyle name="Output 2 6 7 2" xfId="20998"/>
    <cellStyle name="Output 2 7" xfId="2902"/>
    <cellStyle name="Output 2 7 2" xfId="7265"/>
    <cellStyle name="Output 2 7 2 2" xfId="15905"/>
    <cellStyle name="Output 2 7 3" xfId="5593"/>
    <cellStyle name="Output 2 7 3 2" xfId="14245"/>
    <cellStyle name="Output 2 7 4" xfId="7784"/>
    <cellStyle name="Output 2 7 4 2" xfId="16422"/>
    <cellStyle name="Output 2 7 5" xfId="8935"/>
    <cellStyle name="Output 2 7 5 2" xfId="17563"/>
    <cellStyle name="Output 2 7 6" xfId="11747"/>
    <cellStyle name="Output 2 7 6 2" xfId="20372"/>
    <cellStyle name="Output 2 7 7" xfId="11553"/>
    <cellStyle name="Output 2 7 7 2" xfId="20178"/>
    <cellStyle name="Output 2 8" xfId="2903"/>
    <cellStyle name="Output 2 8 2" xfId="7266"/>
    <cellStyle name="Output 2 8 2 2" xfId="15906"/>
    <cellStyle name="Output 2 8 3" xfId="5592"/>
    <cellStyle name="Output 2 8 3 2" xfId="14244"/>
    <cellStyle name="Output 2 8 4" xfId="4645"/>
    <cellStyle name="Output 2 8 4 2" xfId="13306"/>
    <cellStyle name="Output 2 8 5" xfId="10087"/>
    <cellStyle name="Output 2 8 5 2" xfId="18714"/>
    <cellStyle name="Output 2 8 6" xfId="7729"/>
    <cellStyle name="Output 2 8 6 2" xfId="16367"/>
    <cellStyle name="Output 2 8 7" xfId="11480"/>
    <cellStyle name="Output 2 8 7 2" xfId="20105"/>
    <cellStyle name="Output 2 9" xfId="2904"/>
    <cellStyle name="Output 2 9 2" xfId="7267"/>
    <cellStyle name="Output 2 9 2 2" xfId="15907"/>
    <cellStyle name="Output 2 9 3" xfId="4396"/>
    <cellStyle name="Output 2 9 3 2" xfId="13057"/>
    <cellStyle name="Output 2 9 4" xfId="8101"/>
    <cellStyle name="Output 2 9 4 2" xfId="16739"/>
    <cellStyle name="Output 2 9 5" xfId="5175"/>
    <cellStyle name="Output 2 9 5 2" xfId="13834"/>
    <cellStyle name="Output 2 9 6" xfId="11748"/>
    <cellStyle name="Output 2 9 6 2" xfId="20373"/>
    <cellStyle name="Output 2 9 7" xfId="12375"/>
    <cellStyle name="Output 2 9 7 2" xfId="20999"/>
    <cellStyle name="Output 2_111226 Casing Running Cost Mapale wells" xfId="598"/>
    <cellStyle name="Output 3" xfId="599"/>
    <cellStyle name="Output 3 10" xfId="2905"/>
    <cellStyle name="Output 3 10 2" xfId="7268"/>
    <cellStyle name="Output 3 10 2 2" xfId="15908"/>
    <cellStyle name="Output 3 10 3" xfId="5591"/>
    <cellStyle name="Output 3 10 3 2" xfId="14243"/>
    <cellStyle name="Output 3 10 4" xfId="9434"/>
    <cellStyle name="Output 3 10 4 2" xfId="18062"/>
    <cellStyle name="Output 3 10 5" xfId="8936"/>
    <cellStyle name="Output 3 10 5 2" xfId="17564"/>
    <cellStyle name="Output 3 10 6" xfId="11749"/>
    <cellStyle name="Output 3 10 6 2" xfId="20374"/>
    <cellStyle name="Output 3 10 7" xfId="12376"/>
    <cellStyle name="Output 3 10 7 2" xfId="21000"/>
    <cellStyle name="Output 3 11" xfId="2906"/>
    <cellStyle name="Output 3 11 2" xfId="7269"/>
    <cellStyle name="Output 3 11 2 2" xfId="15909"/>
    <cellStyle name="Output 3 11 3" xfId="5590"/>
    <cellStyle name="Output 3 11 3 2" xfId="14242"/>
    <cellStyle name="Output 3 11 4" xfId="9435"/>
    <cellStyle name="Output 3 11 4 2" xfId="18063"/>
    <cellStyle name="Output 3 11 5" xfId="8937"/>
    <cellStyle name="Output 3 11 5 2" xfId="17565"/>
    <cellStyle name="Output 3 11 6" xfId="5155"/>
    <cellStyle name="Output 3 11 6 2" xfId="13814"/>
    <cellStyle name="Output 3 11 7" xfId="11481"/>
    <cellStyle name="Output 3 11 7 2" xfId="20106"/>
    <cellStyle name="Output 3 12" xfId="2907"/>
    <cellStyle name="Output 3 12 2" xfId="7270"/>
    <cellStyle name="Output 3 12 2 2" xfId="15910"/>
    <cellStyle name="Output 3 12 3" xfId="4395"/>
    <cellStyle name="Output 3 12 3 2" xfId="13056"/>
    <cellStyle name="Output 3 12 4" xfId="7783"/>
    <cellStyle name="Output 3 12 4 2" xfId="16421"/>
    <cellStyle name="Output 3 12 5" xfId="10088"/>
    <cellStyle name="Output 3 12 5 2" xfId="18715"/>
    <cellStyle name="Output 3 12 6" xfId="6711"/>
    <cellStyle name="Output 3 12 6 2" xfId="15351"/>
    <cellStyle name="Output 3 12 7" xfId="11482"/>
    <cellStyle name="Output 3 12 7 2" xfId="20107"/>
    <cellStyle name="Output 3 13" xfId="2908"/>
    <cellStyle name="Output 3 13 2" xfId="7271"/>
    <cellStyle name="Output 3 13 2 2" xfId="15911"/>
    <cellStyle name="Output 3 13 3" xfId="5589"/>
    <cellStyle name="Output 3 13 3 2" xfId="14241"/>
    <cellStyle name="Output 3 13 4" xfId="4644"/>
    <cellStyle name="Output 3 13 4 2" xfId="13305"/>
    <cellStyle name="Output 3 13 5" xfId="10089"/>
    <cellStyle name="Output 3 13 5 2" xfId="18716"/>
    <cellStyle name="Output 3 13 6" xfId="7900"/>
    <cellStyle name="Output 3 13 6 2" xfId="16538"/>
    <cellStyle name="Output 3 13 7" xfId="11552"/>
    <cellStyle name="Output 3 13 7 2" xfId="20177"/>
    <cellStyle name="Output 3 14" xfId="2909"/>
    <cellStyle name="Output 3 14 2" xfId="7272"/>
    <cellStyle name="Output 3 14 2 2" xfId="15912"/>
    <cellStyle name="Output 3 14 3" xfId="5588"/>
    <cellStyle name="Output 3 14 3 2" xfId="14240"/>
    <cellStyle name="Output 3 14 4" xfId="6176"/>
    <cellStyle name="Output 3 14 4 2" xfId="14828"/>
    <cellStyle name="Output 3 14 5" xfId="8938"/>
    <cellStyle name="Output 3 14 5 2" xfId="17566"/>
    <cellStyle name="Output 3 14 6" xfId="11750"/>
    <cellStyle name="Output 3 14 6 2" xfId="20375"/>
    <cellStyle name="Output 3 14 7" xfId="12377"/>
    <cellStyle name="Output 3 14 7 2" xfId="21001"/>
    <cellStyle name="Output 3 15" xfId="2910"/>
    <cellStyle name="Output 3 15 2" xfId="7273"/>
    <cellStyle name="Output 3 15 2 2" xfId="15913"/>
    <cellStyle name="Output 3 15 3" xfId="4394"/>
    <cellStyle name="Output 3 15 3 2" xfId="13055"/>
    <cellStyle name="Output 3 15 4" xfId="9436"/>
    <cellStyle name="Output 3 15 4 2" xfId="18064"/>
    <cellStyle name="Output 3 15 5" xfId="9114"/>
    <cellStyle name="Output 3 15 5 2" xfId="17742"/>
    <cellStyle name="Output 3 15 6" xfId="11751"/>
    <cellStyle name="Output 3 15 6 2" xfId="20376"/>
    <cellStyle name="Output 3 15 7" xfId="11483"/>
    <cellStyle name="Output 3 15 7 2" xfId="20108"/>
    <cellStyle name="Output 3 16" xfId="2911"/>
    <cellStyle name="Output 3 16 2" xfId="7274"/>
    <cellStyle name="Output 3 16 2 2" xfId="15914"/>
    <cellStyle name="Output 3 16 3" xfId="5587"/>
    <cellStyle name="Output 3 16 3 2" xfId="14239"/>
    <cellStyle name="Output 3 16 4" xfId="5277"/>
    <cellStyle name="Output 3 16 4 2" xfId="13936"/>
    <cellStyle name="Output 3 16 5" xfId="10090"/>
    <cellStyle name="Output 3 16 5 2" xfId="18717"/>
    <cellStyle name="Output 3 16 6" xfId="6712"/>
    <cellStyle name="Output 3 16 6 2" xfId="15352"/>
    <cellStyle name="Output 3 16 7" xfId="12378"/>
    <cellStyle name="Output 3 16 7 2" xfId="21002"/>
    <cellStyle name="Output 3 17" xfId="2912"/>
    <cellStyle name="Output 3 17 2" xfId="7275"/>
    <cellStyle name="Output 3 17 2 2" xfId="15915"/>
    <cellStyle name="Output 3 17 3" xfId="5586"/>
    <cellStyle name="Output 3 17 3 2" xfId="14238"/>
    <cellStyle name="Output 3 17 4" xfId="8100"/>
    <cellStyle name="Output 3 17 4 2" xfId="16738"/>
    <cellStyle name="Output 3 17 5" xfId="8939"/>
    <cellStyle name="Output 3 17 5 2" xfId="17567"/>
    <cellStyle name="Output 3 17 6" xfId="9242"/>
    <cellStyle name="Output 3 17 6 2" xfId="17870"/>
    <cellStyle name="Output 3 17 7" xfId="10282"/>
    <cellStyle name="Output 3 17 7 2" xfId="18909"/>
    <cellStyle name="Output 3 18" xfId="4941"/>
    <cellStyle name="Output 3 18 2" xfId="13600"/>
    <cellStyle name="Output 3 19" xfId="8039"/>
    <cellStyle name="Output 3 19 2" xfId="16677"/>
    <cellStyle name="Output 3 2" xfId="2913"/>
    <cellStyle name="Output 3 2 10" xfId="9437"/>
    <cellStyle name="Output 3 2 10 2" xfId="18065"/>
    <cellStyle name="Output 3 2 11" xfId="10091"/>
    <cellStyle name="Output 3 2 11 2" xfId="18718"/>
    <cellStyle name="Output 3 2 12" xfId="10304"/>
    <cellStyle name="Output 3 2 12 2" xfId="18931"/>
    <cellStyle name="Output 3 2 13" xfId="11484"/>
    <cellStyle name="Output 3 2 13 2" xfId="20109"/>
    <cellStyle name="Output 3 2 2" xfId="2914"/>
    <cellStyle name="Output 3 2 2 10" xfId="9113"/>
    <cellStyle name="Output 3 2 2 10 2" xfId="17741"/>
    <cellStyle name="Output 3 2 2 11" xfId="11752"/>
    <cellStyle name="Output 3 2 2 11 2" xfId="20377"/>
    <cellStyle name="Output 3 2 2 12" xfId="12379"/>
    <cellStyle name="Output 3 2 2 12 2" xfId="21003"/>
    <cellStyle name="Output 3 2 2 2" xfId="2915"/>
    <cellStyle name="Output 3 2 2 2 2" xfId="7278"/>
    <cellStyle name="Output 3 2 2 2 2 2" xfId="15918"/>
    <cellStyle name="Output 3 2 2 2 3" xfId="5584"/>
    <cellStyle name="Output 3 2 2 2 3 2" xfId="14236"/>
    <cellStyle name="Output 3 2 2 2 4" xfId="6175"/>
    <cellStyle name="Output 3 2 2 2 4 2" xfId="14827"/>
    <cellStyle name="Output 3 2 2 2 5" xfId="8940"/>
    <cellStyle name="Output 3 2 2 2 5 2" xfId="17568"/>
    <cellStyle name="Output 3 2 2 2 6" xfId="10827"/>
    <cellStyle name="Output 3 2 2 2 6 2" xfId="19453"/>
    <cellStyle name="Output 3 2 2 2 7" xfId="12380"/>
    <cellStyle name="Output 3 2 2 2 7 2" xfId="21004"/>
    <cellStyle name="Output 3 2 2 3" xfId="2916"/>
    <cellStyle name="Output 3 2 2 3 2" xfId="7279"/>
    <cellStyle name="Output 3 2 2 3 2 2" xfId="15919"/>
    <cellStyle name="Output 3 2 2 3 3" xfId="4392"/>
    <cellStyle name="Output 3 2 2 3 3 2" xfId="13053"/>
    <cellStyle name="Output 3 2 2 3 4" xfId="5123"/>
    <cellStyle name="Output 3 2 2 3 4 2" xfId="13782"/>
    <cellStyle name="Output 3 2 2 3 5" xfId="10092"/>
    <cellStyle name="Output 3 2 2 3 5 2" xfId="18719"/>
    <cellStyle name="Output 3 2 2 3 6" xfId="11753"/>
    <cellStyle name="Output 3 2 2 3 6 2" xfId="20378"/>
    <cellStyle name="Output 3 2 2 3 7" xfId="11485"/>
    <cellStyle name="Output 3 2 2 3 7 2" xfId="20110"/>
    <cellStyle name="Output 3 2 2 4" xfId="2917"/>
    <cellStyle name="Output 3 2 2 4 2" xfId="7280"/>
    <cellStyle name="Output 3 2 2 4 2 2" xfId="15920"/>
    <cellStyle name="Output 3 2 2 4 3" xfId="5583"/>
    <cellStyle name="Output 3 2 2 4 3 2" xfId="14235"/>
    <cellStyle name="Output 3 2 2 4 4" xfId="4643"/>
    <cellStyle name="Output 3 2 2 4 4 2" xfId="13304"/>
    <cellStyle name="Output 3 2 2 4 5" xfId="10093"/>
    <cellStyle name="Output 3 2 2 4 5 2" xfId="18720"/>
    <cellStyle name="Output 3 2 2 4 6" xfId="8851"/>
    <cellStyle name="Output 3 2 2 4 6 2" xfId="17479"/>
    <cellStyle name="Output 3 2 2 4 7" xfId="11551"/>
    <cellStyle name="Output 3 2 2 4 7 2" xfId="20176"/>
    <cellStyle name="Output 3 2 2 5" xfId="2918"/>
    <cellStyle name="Output 3 2 2 5 2" xfId="7281"/>
    <cellStyle name="Output 3 2 2 5 2 2" xfId="15921"/>
    <cellStyle name="Output 3 2 2 5 3" xfId="5582"/>
    <cellStyle name="Output 3 2 2 5 3 2" xfId="14234"/>
    <cellStyle name="Output 3 2 2 5 4" xfId="5276"/>
    <cellStyle name="Output 3 2 2 5 4 2" xfId="13935"/>
    <cellStyle name="Output 3 2 2 5 5" xfId="8941"/>
    <cellStyle name="Output 3 2 2 5 5 2" xfId="17569"/>
    <cellStyle name="Output 3 2 2 5 6" xfId="11754"/>
    <cellStyle name="Output 3 2 2 5 6 2" xfId="20379"/>
    <cellStyle name="Output 3 2 2 5 7" xfId="12381"/>
    <cellStyle name="Output 3 2 2 5 7 2" xfId="21005"/>
    <cellStyle name="Output 3 2 2 6" xfId="2919"/>
    <cellStyle name="Output 3 2 2 6 2" xfId="7282"/>
    <cellStyle name="Output 3 2 2 6 2 2" xfId="15922"/>
    <cellStyle name="Output 3 2 2 6 3" xfId="4391"/>
    <cellStyle name="Output 3 2 2 6 3 2" xfId="13052"/>
    <cellStyle name="Output 3 2 2 6 4" xfId="9438"/>
    <cellStyle name="Output 3 2 2 6 4 2" xfId="18066"/>
    <cellStyle name="Output 3 2 2 6 5" xfId="7892"/>
    <cellStyle name="Output 3 2 2 6 5 2" xfId="16530"/>
    <cellStyle name="Output 3 2 2 6 6" xfId="11755"/>
    <cellStyle name="Output 3 2 2 6 6 2" xfId="20380"/>
    <cellStyle name="Output 3 2 2 6 7" xfId="11486"/>
    <cellStyle name="Output 3 2 2 6 7 2" xfId="20111"/>
    <cellStyle name="Output 3 2 2 7" xfId="7277"/>
    <cellStyle name="Output 3 2 2 7 2" xfId="15917"/>
    <cellStyle name="Output 3 2 2 8" xfId="5585"/>
    <cellStyle name="Output 3 2 2 8 2" xfId="14237"/>
    <cellStyle name="Output 3 2 2 9" xfId="8099"/>
    <cellStyle name="Output 3 2 2 9 2" xfId="16737"/>
    <cellStyle name="Output 3 2 3" xfId="2920"/>
    <cellStyle name="Output 3 2 3 2" xfId="7283"/>
    <cellStyle name="Output 3 2 3 2 2" xfId="15923"/>
    <cellStyle name="Output 3 2 3 3" xfId="5581"/>
    <cellStyle name="Output 3 2 3 3 2" xfId="14233"/>
    <cellStyle name="Output 3 2 3 4" xfId="9439"/>
    <cellStyle name="Output 3 2 3 4 2" xfId="18067"/>
    <cellStyle name="Output 3 2 3 5" xfId="10094"/>
    <cellStyle name="Output 3 2 3 5 2" xfId="18721"/>
    <cellStyle name="Output 3 2 3 6" xfId="6713"/>
    <cellStyle name="Output 3 2 3 6 2" xfId="15353"/>
    <cellStyle name="Output 3 2 3 7" xfId="12382"/>
    <cellStyle name="Output 3 2 3 7 2" xfId="21006"/>
    <cellStyle name="Output 3 2 4" xfId="2921"/>
    <cellStyle name="Output 3 2 4 2" xfId="7284"/>
    <cellStyle name="Output 3 2 4 2 2" xfId="15924"/>
    <cellStyle name="Output 3 2 4 3" xfId="5580"/>
    <cellStyle name="Output 3 2 4 3 2" xfId="14232"/>
    <cellStyle name="Output 3 2 4 4" xfId="9440"/>
    <cellStyle name="Output 3 2 4 4 2" xfId="18068"/>
    <cellStyle name="Output 3 2 4 5" xfId="8942"/>
    <cellStyle name="Output 3 2 4 5 2" xfId="17570"/>
    <cellStyle name="Output 3 2 4 6" xfId="7728"/>
    <cellStyle name="Output 3 2 4 6 2" xfId="16366"/>
    <cellStyle name="Output 3 2 4 7" xfId="11550"/>
    <cellStyle name="Output 3 2 4 7 2" xfId="20175"/>
    <cellStyle name="Output 3 2 5" xfId="2922"/>
    <cellStyle name="Output 3 2 5 2" xfId="7285"/>
    <cellStyle name="Output 3 2 5 2 2" xfId="15925"/>
    <cellStyle name="Output 3 2 5 3" xfId="4390"/>
    <cellStyle name="Output 3 2 5 3 2" xfId="13051"/>
    <cellStyle name="Output 3 2 5 4" xfId="9441"/>
    <cellStyle name="Output 3 2 5 4 2" xfId="18069"/>
    <cellStyle name="Output 3 2 5 5" xfId="10095"/>
    <cellStyle name="Output 3 2 5 5 2" xfId="18722"/>
    <cellStyle name="Output 3 2 5 6" xfId="5191"/>
    <cellStyle name="Output 3 2 5 6 2" xfId="13850"/>
    <cellStyle name="Output 3 2 5 7" xfId="11487"/>
    <cellStyle name="Output 3 2 5 7 2" xfId="20112"/>
    <cellStyle name="Output 3 2 6" xfId="2923"/>
    <cellStyle name="Output 3 2 6 2" xfId="7286"/>
    <cellStyle name="Output 3 2 6 2 2" xfId="15926"/>
    <cellStyle name="Output 3 2 6 3" xfId="5579"/>
    <cellStyle name="Output 3 2 6 3 2" xfId="14231"/>
    <cellStyle name="Output 3 2 6 4" xfId="7781"/>
    <cellStyle name="Output 3 2 6 4 2" xfId="16419"/>
    <cellStyle name="Output 3 2 6 5" xfId="9112"/>
    <cellStyle name="Output 3 2 6 5 2" xfId="17740"/>
    <cellStyle name="Output 3 2 6 6" xfId="11756"/>
    <cellStyle name="Output 3 2 6 6 2" xfId="20381"/>
    <cellStyle name="Output 3 2 6 7" xfId="7753"/>
    <cellStyle name="Output 3 2 6 7 2" xfId="16391"/>
    <cellStyle name="Output 3 2 7" xfId="2924"/>
    <cellStyle name="Output 3 2 7 2" xfId="7287"/>
    <cellStyle name="Output 3 2 7 2 2" xfId="15927"/>
    <cellStyle name="Output 3 2 7 3" xfId="5578"/>
    <cellStyle name="Output 3 2 7 3 2" xfId="14230"/>
    <cellStyle name="Output 3 2 7 4" xfId="9442"/>
    <cellStyle name="Output 3 2 7 4 2" xfId="18070"/>
    <cellStyle name="Output 3 2 7 5" xfId="8943"/>
    <cellStyle name="Output 3 2 7 5 2" xfId="17571"/>
    <cellStyle name="Output 3 2 7 6" xfId="11757"/>
    <cellStyle name="Output 3 2 7 6 2" xfId="20382"/>
    <cellStyle name="Output 3 2 7 7" xfId="12383"/>
    <cellStyle name="Output 3 2 7 7 2" xfId="21007"/>
    <cellStyle name="Output 3 2 8" xfId="7276"/>
    <cellStyle name="Output 3 2 8 2" xfId="15916"/>
    <cellStyle name="Output 3 2 9" xfId="4393"/>
    <cellStyle name="Output 3 2 9 2" xfId="13054"/>
    <cellStyle name="Output 3 20" xfId="9218"/>
    <cellStyle name="Output 3 20 2" xfId="17846"/>
    <cellStyle name="Output 3 21" xfId="10399"/>
    <cellStyle name="Output 3 21 2" xfId="19026"/>
    <cellStyle name="Output 3 22" xfId="10768"/>
    <cellStyle name="Output 3 22 2" xfId="19394"/>
    <cellStyle name="Output 3 23" xfId="10671"/>
    <cellStyle name="Output 3 23 2" xfId="19297"/>
    <cellStyle name="Output 3 24" xfId="12791"/>
    <cellStyle name="Output 3 24 2" xfId="21414"/>
    <cellStyle name="Output 3 3" xfId="2925"/>
    <cellStyle name="Output 3 3 10" xfId="5122"/>
    <cellStyle name="Output 3 3 10 2" xfId="13781"/>
    <cellStyle name="Output 3 3 11" xfId="10096"/>
    <cellStyle name="Output 3 3 11 2" xfId="18723"/>
    <cellStyle name="Output 3 3 12" xfId="6714"/>
    <cellStyle name="Output 3 3 12 2" xfId="15354"/>
    <cellStyle name="Output 3 3 13" xfId="11488"/>
    <cellStyle name="Output 3 3 13 2" xfId="20113"/>
    <cellStyle name="Output 3 3 2" xfId="2926"/>
    <cellStyle name="Output 3 3 2 10" xfId="10097"/>
    <cellStyle name="Output 3 3 2 10 2" xfId="18724"/>
    <cellStyle name="Output 3 3 2 11" xfId="10826"/>
    <cellStyle name="Output 3 3 2 11 2" xfId="19452"/>
    <cellStyle name="Output 3 3 2 12" xfId="12384"/>
    <cellStyle name="Output 3 3 2 12 2" xfId="21008"/>
    <cellStyle name="Output 3 3 2 2" xfId="2927"/>
    <cellStyle name="Output 3 3 2 2 2" xfId="7290"/>
    <cellStyle name="Output 3 3 2 2 2 2" xfId="15930"/>
    <cellStyle name="Output 3 3 2 2 3" xfId="5576"/>
    <cellStyle name="Output 3 3 2 2 3 2" xfId="14228"/>
    <cellStyle name="Output 3 3 2 2 4" xfId="9444"/>
    <cellStyle name="Output 3 3 2 2 4 2" xfId="18072"/>
    <cellStyle name="Output 3 3 2 2 5" xfId="9111"/>
    <cellStyle name="Output 3 3 2 2 5 2" xfId="17739"/>
    <cellStyle name="Output 3 3 2 2 6" xfId="9241"/>
    <cellStyle name="Output 3 3 2 2 6 2" xfId="17869"/>
    <cellStyle name="Output 3 3 2 2 7" xfId="11549"/>
    <cellStyle name="Output 3 3 2 2 7 2" xfId="20174"/>
    <cellStyle name="Output 3 3 2 3" xfId="2928"/>
    <cellStyle name="Output 3 3 2 3 2" xfId="7291"/>
    <cellStyle name="Output 3 3 2 3 2 2" xfId="15931"/>
    <cellStyle name="Output 3 3 2 3 3" xfId="4388"/>
    <cellStyle name="Output 3 3 2 3 3 2" xfId="13049"/>
    <cellStyle name="Output 3 3 2 3 4" xfId="9443"/>
    <cellStyle name="Output 3 3 2 3 4 2" xfId="18071"/>
    <cellStyle name="Output 3 3 2 3 5" xfId="7893"/>
    <cellStyle name="Output 3 3 2 3 5 2" xfId="16531"/>
    <cellStyle name="Output 3 3 2 3 6" xfId="6715"/>
    <cellStyle name="Output 3 3 2 3 6 2" xfId="15355"/>
    <cellStyle name="Output 3 3 2 3 7" xfId="12385"/>
    <cellStyle name="Output 3 3 2 3 7 2" xfId="21009"/>
    <cellStyle name="Output 3 3 2 4" xfId="2929"/>
    <cellStyle name="Output 3 3 2 4 2" xfId="7292"/>
    <cellStyle name="Output 3 3 2 4 2 2" xfId="15932"/>
    <cellStyle name="Output 3 3 2 4 3" xfId="5575"/>
    <cellStyle name="Output 3 3 2 4 3 2" xfId="14227"/>
    <cellStyle name="Output 3 3 2 4 4" xfId="9447"/>
    <cellStyle name="Output 3 3 2 4 4 2" xfId="18075"/>
    <cellStyle name="Output 3 3 2 4 5" xfId="8944"/>
    <cellStyle name="Output 3 3 2 4 5 2" xfId="17572"/>
    <cellStyle name="Output 3 3 2 4 6" xfId="10229"/>
    <cellStyle name="Output 3 3 2 4 6 2" xfId="18856"/>
    <cellStyle name="Output 3 3 2 4 7" xfId="12386"/>
    <cellStyle name="Output 3 3 2 4 7 2" xfId="21010"/>
    <cellStyle name="Output 3 3 2 5" xfId="2930"/>
    <cellStyle name="Output 3 3 2 5 2" xfId="7293"/>
    <cellStyle name="Output 3 3 2 5 2 2" xfId="15933"/>
    <cellStyle name="Output 3 3 2 5 3" xfId="5574"/>
    <cellStyle name="Output 3 3 2 5 3 2" xfId="14226"/>
    <cellStyle name="Output 3 3 2 5 4" xfId="9325"/>
    <cellStyle name="Output 3 3 2 5 4 2" xfId="17953"/>
    <cellStyle name="Output 3 3 2 5 5" xfId="10098"/>
    <cellStyle name="Output 3 3 2 5 5 2" xfId="18725"/>
    <cellStyle name="Output 3 3 2 5 6" xfId="6716"/>
    <cellStyle name="Output 3 3 2 5 6 2" xfId="15356"/>
    <cellStyle name="Output 3 3 2 5 7" xfId="11489"/>
    <cellStyle name="Output 3 3 2 5 7 2" xfId="20114"/>
    <cellStyle name="Output 3 3 2 6" xfId="2931"/>
    <cellStyle name="Output 3 3 2 6 2" xfId="7294"/>
    <cellStyle name="Output 3 3 2 6 2 2" xfId="15934"/>
    <cellStyle name="Output 3 3 2 6 3" xfId="4387"/>
    <cellStyle name="Output 3 3 2 6 3 2" xfId="13048"/>
    <cellStyle name="Output 3 3 2 6 4" xfId="9448"/>
    <cellStyle name="Output 3 3 2 6 4 2" xfId="18076"/>
    <cellStyle name="Output 3 3 2 6 5" xfId="10099"/>
    <cellStyle name="Output 3 3 2 6 5 2" xfId="18726"/>
    <cellStyle name="Output 3 3 2 6 6" xfId="7849"/>
    <cellStyle name="Output 3 3 2 6 6 2" xfId="16487"/>
    <cellStyle name="Output 3 3 2 6 7" xfId="11548"/>
    <cellStyle name="Output 3 3 2 6 7 2" xfId="20173"/>
    <cellStyle name="Output 3 3 2 7" xfId="7289"/>
    <cellStyle name="Output 3 3 2 7 2" xfId="15929"/>
    <cellStyle name="Output 3 3 2 8" xfId="5577"/>
    <cellStyle name="Output 3 3 2 8 2" xfId="14229"/>
    <cellStyle name="Output 3 3 2 9" xfId="7828"/>
    <cellStyle name="Output 3 3 2 9 2" xfId="16466"/>
    <cellStyle name="Output 3 3 3" xfId="2932"/>
    <cellStyle name="Output 3 3 3 2" xfId="7295"/>
    <cellStyle name="Output 3 3 3 2 2" xfId="15935"/>
    <cellStyle name="Output 3 3 3 3" xfId="5573"/>
    <cellStyle name="Output 3 3 3 3 2" xfId="14225"/>
    <cellStyle name="Output 3 3 3 4" xfId="5936"/>
    <cellStyle name="Output 3 3 3 4 2" xfId="14588"/>
    <cellStyle name="Output 3 3 3 5" xfId="8945"/>
    <cellStyle name="Output 3 3 3 5 2" xfId="17573"/>
    <cellStyle name="Output 3 3 3 6" xfId="10825"/>
    <cellStyle name="Output 3 3 3 6 2" xfId="19451"/>
    <cellStyle name="Output 3 3 3 7" xfId="12387"/>
    <cellStyle name="Output 3 3 3 7 2" xfId="21011"/>
    <cellStyle name="Output 3 3 4" xfId="2933"/>
    <cellStyle name="Output 3 3 4 2" xfId="7296"/>
    <cellStyle name="Output 3 3 4 2 2" xfId="15936"/>
    <cellStyle name="Output 3 3 4 3" xfId="5572"/>
    <cellStyle name="Output 3 3 4 3 2" xfId="14224"/>
    <cellStyle name="Output 3 3 4 4" xfId="5935"/>
    <cellStyle name="Output 3 3 4 4 2" xfId="14587"/>
    <cellStyle name="Output 3 3 4 5" xfId="9110"/>
    <cellStyle name="Output 3 3 4 5 2" xfId="17738"/>
    <cellStyle name="Output 3 3 4 6" xfId="6717"/>
    <cellStyle name="Output 3 3 4 6 2" xfId="15357"/>
    <cellStyle name="Output 3 3 4 7" xfId="11490"/>
    <cellStyle name="Output 3 3 4 7 2" xfId="20115"/>
    <cellStyle name="Output 3 3 5" xfId="2934"/>
    <cellStyle name="Output 3 3 5 2" xfId="7297"/>
    <cellStyle name="Output 3 3 5 2 2" xfId="15937"/>
    <cellStyle name="Output 3 3 5 3" xfId="4386"/>
    <cellStyle name="Output 3 3 5 3 2" xfId="13047"/>
    <cellStyle name="Output 3 3 5 4" xfId="5121"/>
    <cellStyle name="Output 3 3 5 4 2" xfId="13780"/>
    <cellStyle name="Output 3 3 5 5" xfId="10100"/>
    <cellStyle name="Output 3 3 5 5 2" xfId="18727"/>
    <cellStyle name="Output 3 3 5 6" xfId="6718"/>
    <cellStyle name="Output 3 3 5 6 2" xfId="15358"/>
    <cellStyle name="Output 3 3 5 7" xfId="12388"/>
    <cellStyle name="Output 3 3 5 7 2" xfId="21012"/>
    <cellStyle name="Output 3 3 6" xfId="2935"/>
    <cellStyle name="Output 3 3 6 2" xfId="7298"/>
    <cellStyle name="Output 3 3 6 2 2" xfId="15938"/>
    <cellStyle name="Output 3 3 6 3" xfId="5571"/>
    <cellStyle name="Output 3 3 6 3 2" xfId="14223"/>
    <cellStyle name="Output 3 3 6 4" xfId="9449"/>
    <cellStyle name="Output 3 3 6 4 2" xfId="18077"/>
    <cellStyle name="Output 3 3 6 5" xfId="8946"/>
    <cellStyle name="Output 3 3 6 5 2" xfId="17574"/>
    <cellStyle name="Output 3 3 6 6" xfId="10824"/>
    <cellStyle name="Output 3 3 6 6 2" xfId="19450"/>
    <cellStyle name="Output 3 3 6 7" xfId="10665"/>
    <cellStyle name="Output 3 3 6 7 2" xfId="19291"/>
    <cellStyle name="Output 3 3 7" xfId="2936"/>
    <cellStyle name="Output 3 3 7 2" xfId="7299"/>
    <cellStyle name="Output 3 3 7 2 2" xfId="15939"/>
    <cellStyle name="Output 3 3 7 3" xfId="5570"/>
    <cellStyle name="Output 3 3 7 3 2" xfId="14222"/>
    <cellStyle name="Output 3 3 7 4" xfId="5934"/>
    <cellStyle name="Output 3 3 7 4 2" xfId="14586"/>
    <cellStyle name="Output 3 3 7 5" xfId="10101"/>
    <cellStyle name="Output 3 3 7 5 2" xfId="18728"/>
    <cellStyle name="Output 3 3 7 6" xfId="9240"/>
    <cellStyle name="Output 3 3 7 6 2" xfId="17868"/>
    <cellStyle name="Output 3 3 7 7" xfId="11491"/>
    <cellStyle name="Output 3 3 7 7 2" xfId="20116"/>
    <cellStyle name="Output 3 3 8" xfId="7288"/>
    <cellStyle name="Output 3 3 8 2" xfId="15928"/>
    <cellStyle name="Output 3 3 9" xfId="4389"/>
    <cellStyle name="Output 3 3 9 2" xfId="13050"/>
    <cellStyle name="Output 3 4" xfId="2937"/>
    <cellStyle name="Output 3 4 10" xfId="4385"/>
    <cellStyle name="Output 3 4 10 2" xfId="13046"/>
    <cellStyle name="Output 3 4 11" xfId="9450"/>
    <cellStyle name="Output 3 4 11 2" xfId="18078"/>
    <cellStyle name="Output 3 4 12" xfId="9109"/>
    <cellStyle name="Output 3 4 12 2" xfId="17737"/>
    <cellStyle name="Output 3 4 13" xfId="7927"/>
    <cellStyle name="Output 3 4 13 2" xfId="16565"/>
    <cellStyle name="Output 3 4 14" xfId="12389"/>
    <cellStyle name="Output 3 4 14 2" xfId="21013"/>
    <cellStyle name="Output 3 4 2" xfId="2938"/>
    <cellStyle name="Output 3 4 2 2" xfId="7301"/>
    <cellStyle name="Output 3 4 2 2 2" xfId="15941"/>
    <cellStyle name="Output 3 4 2 3" xfId="5569"/>
    <cellStyle name="Output 3 4 2 3 2" xfId="14221"/>
    <cellStyle name="Output 3 4 2 4" xfId="7778"/>
    <cellStyle name="Output 3 4 2 4 2" xfId="16416"/>
    <cellStyle name="Output 3 4 2 5" xfId="8947"/>
    <cellStyle name="Output 3 4 2 5 2" xfId="17575"/>
    <cellStyle name="Output 3 4 2 6" xfId="10230"/>
    <cellStyle name="Output 3 4 2 6 2" xfId="18857"/>
    <cellStyle name="Output 3 4 2 7" xfId="12390"/>
    <cellStyle name="Output 3 4 2 7 2" xfId="21014"/>
    <cellStyle name="Output 3 4 3" xfId="2939"/>
    <cellStyle name="Output 3 4 3 2" xfId="7302"/>
    <cellStyle name="Output 3 4 3 2 2" xfId="15942"/>
    <cellStyle name="Output 3 4 3 3" xfId="5568"/>
    <cellStyle name="Output 3 4 3 3 2" xfId="14220"/>
    <cellStyle name="Output 3 4 3 4" xfId="9451"/>
    <cellStyle name="Output 3 4 3 4 2" xfId="18079"/>
    <cellStyle name="Output 3 4 3 5" xfId="10102"/>
    <cellStyle name="Output 3 4 3 5 2" xfId="18729"/>
    <cellStyle name="Output 3 4 3 6" xfId="10503"/>
    <cellStyle name="Output 3 4 3 6 2" xfId="19130"/>
    <cellStyle name="Output 3 4 3 7" xfId="11492"/>
    <cellStyle name="Output 3 4 3 7 2" xfId="20117"/>
    <cellStyle name="Output 3 4 4" xfId="2940"/>
    <cellStyle name="Output 3 4 4 2" xfId="7303"/>
    <cellStyle name="Output 3 4 4 2 2" xfId="15943"/>
    <cellStyle name="Output 3 4 4 3" xfId="4384"/>
    <cellStyle name="Output 3 4 4 3 2" xfId="13045"/>
    <cellStyle name="Output 3 4 4 4" xfId="9452"/>
    <cellStyle name="Output 3 4 4 4 2" xfId="18080"/>
    <cellStyle name="Output 3 4 4 5" xfId="10103"/>
    <cellStyle name="Output 3 4 4 5 2" xfId="18730"/>
    <cellStyle name="Output 3 4 4 6" xfId="10504"/>
    <cellStyle name="Output 3 4 4 6 2" xfId="19131"/>
    <cellStyle name="Output 3 4 4 7" xfId="11547"/>
    <cellStyle name="Output 3 4 4 7 2" xfId="20172"/>
    <cellStyle name="Output 3 4 5" xfId="2941"/>
    <cellStyle name="Output 3 4 5 2" xfId="7304"/>
    <cellStyle name="Output 3 4 5 2 2" xfId="15944"/>
    <cellStyle name="Output 3 4 5 3" xfId="5567"/>
    <cellStyle name="Output 3 4 5 3 2" xfId="14219"/>
    <cellStyle name="Output 3 4 5 4" xfId="5933"/>
    <cellStyle name="Output 3 4 5 4 2" xfId="14585"/>
    <cellStyle name="Output 3 4 5 5" xfId="8948"/>
    <cellStyle name="Output 3 4 5 5 2" xfId="17576"/>
    <cellStyle name="Output 3 4 5 6" xfId="10823"/>
    <cellStyle name="Output 3 4 5 6 2" xfId="19449"/>
    <cellStyle name="Output 3 4 5 7" xfId="12391"/>
    <cellStyle name="Output 3 4 5 7 2" xfId="21015"/>
    <cellStyle name="Output 3 4 6" xfId="2942"/>
    <cellStyle name="Output 3 4 6 2" xfId="7305"/>
    <cellStyle name="Output 3 4 6 2 2" xfId="15945"/>
    <cellStyle name="Output 3 4 6 3" xfId="5566"/>
    <cellStyle name="Output 3 4 6 3 2" xfId="14218"/>
    <cellStyle name="Output 3 4 6 4" xfId="4593"/>
    <cellStyle name="Output 3 4 6 4 2" xfId="13254"/>
    <cellStyle name="Output 3 4 6 5" xfId="5176"/>
    <cellStyle name="Output 3 4 6 5 2" xfId="13835"/>
    <cellStyle name="Output 3 4 6 6" xfId="8978"/>
    <cellStyle name="Output 3 4 6 6 2" xfId="17606"/>
    <cellStyle name="Output 3 4 6 7" xfId="11493"/>
    <cellStyle name="Output 3 4 6 7 2" xfId="20118"/>
    <cellStyle name="Output 3 4 7" xfId="2943"/>
    <cellStyle name="Output 3 4 7 2" xfId="7306"/>
    <cellStyle name="Output 3 4 7 2 2" xfId="15946"/>
    <cellStyle name="Output 3 4 7 3" xfId="4383"/>
    <cellStyle name="Output 3 4 7 3 2" xfId="13044"/>
    <cellStyle name="Output 3 4 7 4" xfId="5932"/>
    <cellStyle name="Output 3 4 7 4 2" xfId="14584"/>
    <cellStyle name="Output 3 4 7 5" xfId="10104"/>
    <cellStyle name="Output 3 4 7 5 2" xfId="18731"/>
    <cellStyle name="Output 3 4 7 6" xfId="10505"/>
    <cellStyle name="Output 3 4 7 6 2" xfId="19132"/>
    <cellStyle name="Output 3 4 7 7" xfId="12392"/>
    <cellStyle name="Output 3 4 7 7 2" xfId="21016"/>
    <cellStyle name="Output 3 4 8" xfId="2944"/>
    <cellStyle name="Output 3 4 8 2" xfId="7307"/>
    <cellStyle name="Output 3 4 8 2 2" xfId="15947"/>
    <cellStyle name="Output 3 4 8 3" xfId="5565"/>
    <cellStyle name="Output 3 4 8 3 2" xfId="14217"/>
    <cellStyle name="Output 3 4 8 4" xfId="5931"/>
    <cellStyle name="Output 3 4 8 4 2" xfId="14583"/>
    <cellStyle name="Output 3 4 8 5" xfId="8949"/>
    <cellStyle name="Output 3 4 8 5 2" xfId="17577"/>
    <cellStyle name="Output 3 4 8 6" xfId="10822"/>
    <cellStyle name="Output 3 4 8 6 2" xfId="19448"/>
    <cellStyle name="Output 3 4 8 7" xfId="11546"/>
    <cellStyle name="Output 3 4 8 7 2" xfId="20171"/>
    <cellStyle name="Output 3 4 9" xfId="7300"/>
    <cellStyle name="Output 3 4 9 2" xfId="15940"/>
    <cellStyle name="Output 3 5" xfId="2945"/>
    <cellStyle name="Output 3 5 2" xfId="7308"/>
    <cellStyle name="Output 3 5 2 2" xfId="15948"/>
    <cellStyle name="Output 3 5 3" xfId="5564"/>
    <cellStyle name="Output 3 5 3 2" xfId="14216"/>
    <cellStyle name="Output 3 5 4" xfId="5259"/>
    <cellStyle name="Output 3 5 4 2" xfId="13918"/>
    <cellStyle name="Output 3 5 5" xfId="10105"/>
    <cellStyle name="Output 3 5 5 2" xfId="18732"/>
    <cellStyle name="Output 3 5 6" xfId="8977"/>
    <cellStyle name="Output 3 5 6 2" xfId="17605"/>
    <cellStyle name="Output 3 5 7" xfId="11494"/>
    <cellStyle name="Output 3 5 7 2" xfId="20119"/>
    <cellStyle name="Output 3 6" xfId="2946"/>
    <cellStyle name="Output 3 6 2" xfId="7309"/>
    <cellStyle name="Output 3 6 2 2" xfId="15949"/>
    <cellStyle name="Output 3 6 3" xfId="4382"/>
    <cellStyle name="Output 3 6 3 2" xfId="13043"/>
    <cellStyle name="Output 3 6 4" xfId="5930"/>
    <cellStyle name="Output 3 6 4 2" xfId="14582"/>
    <cellStyle name="Output 3 6 5" xfId="9108"/>
    <cellStyle name="Output 3 6 5 2" xfId="17736"/>
    <cellStyle name="Output 3 6 6" xfId="10506"/>
    <cellStyle name="Output 3 6 6 2" xfId="19133"/>
    <cellStyle name="Output 3 6 7" xfId="12393"/>
    <cellStyle name="Output 3 6 7 2" xfId="21017"/>
    <cellStyle name="Output 3 7" xfId="2947"/>
    <cellStyle name="Output 3 7 2" xfId="7310"/>
    <cellStyle name="Output 3 7 2 2" xfId="15950"/>
    <cellStyle name="Output 3 7 3" xfId="5563"/>
    <cellStyle name="Output 3 7 3 2" xfId="14215"/>
    <cellStyle name="Output 3 7 4" xfId="7777"/>
    <cellStyle name="Output 3 7 4 2" xfId="16415"/>
    <cellStyle name="Output 3 7 5" xfId="8950"/>
    <cellStyle name="Output 3 7 5 2" xfId="17578"/>
    <cellStyle name="Output 3 7 6" xfId="9067"/>
    <cellStyle name="Output 3 7 6 2" xfId="17695"/>
    <cellStyle name="Output 3 7 7" xfId="12394"/>
    <cellStyle name="Output 3 7 7 2" xfId="21018"/>
    <cellStyle name="Output 3 8" xfId="2948"/>
    <cellStyle name="Output 3 8 2" xfId="7311"/>
    <cellStyle name="Output 3 8 2 2" xfId="15951"/>
    <cellStyle name="Output 3 8 3" xfId="5562"/>
    <cellStyle name="Output 3 8 3 2" xfId="14214"/>
    <cellStyle name="Output 3 8 4" xfId="5929"/>
    <cellStyle name="Output 3 8 4 2" xfId="14581"/>
    <cellStyle name="Output 3 8 5" xfId="10106"/>
    <cellStyle name="Output 3 8 5 2" xfId="18733"/>
    <cellStyle name="Output 3 8 6" xfId="10507"/>
    <cellStyle name="Output 3 8 6 2" xfId="19134"/>
    <cellStyle name="Output 3 8 7" xfId="11495"/>
    <cellStyle name="Output 3 8 7 2" xfId="20120"/>
    <cellStyle name="Output 3 9" xfId="2949"/>
    <cellStyle name="Output 3 9 2" xfId="7312"/>
    <cellStyle name="Output 3 9 2 2" xfId="15952"/>
    <cellStyle name="Output 3 9 3" xfId="4381"/>
    <cellStyle name="Output 3 9 3 2" xfId="13042"/>
    <cellStyle name="Output 3 9 4" xfId="5928"/>
    <cellStyle name="Output 3 9 4 2" xfId="14580"/>
    <cellStyle name="Output 3 9 5" xfId="10107"/>
    <cellStyle name="Output 3 9 5 2" xfId="18734"/>
    <cellStyle name="Output 3 9 6" xfId="7977"/>
    <cellStyle name="Output 3 9 6 2" xfId="16615"/>
    <cellStyle name="Output 3 9 7" xfId="11545"/>
    <cellStyle name="Output 3 9 7 2" xfId="20170"/>
    <cellStyle name="Output 4" xfId="2950"/>
    <cellStyle name="Output 4 10" xfId="5561"/>
    <cellStyle name="Output 4 10 2" xfId="14213"/>
    <cellStyle name="Output 4 11" xfId="5927"/>
    <cellStyle name="Output 4 11 2" xfId="14579"/>
    <cellStyle name="Output 4 12" xfId="8951"/>
    <cellStyle name="Output 4 12 2" xfId="17579"/>
    <cellStyle name="Output 4 13" xfId="11758"/>
    <cellStyle name="Output 4 13 2" xfId="20383"/>
    <cellStyle name="Output 4 14" xfId="12395"/>
    <cellStyle name="Output 4 14 2" xfId="21019"/>
    <cellStyle name="Output 4 2" xfId="2951"/>
    <cellStyle name="Output 4 2 10" xfId="9107"/>
    <cellStyle name="Output 4 2 10 2" xfId="17735"/>
    <cellStyle name="Output 4 2 11" xfId="11759"/>
    <cellStyle name="Output 4 2 11 2" xfId="20384"/>
    <cellStyle name="Output 4 2 12" xfId="11496"/>
    <cellStyle name="Output 4 2 12 2" xfId="20121"/>
    <cellStyle name="Output 4 2 2" xfId="2952"/>
    <cellStyle name="Output 4 2 2 2" xfId="7315"/>
    <cellStyle name="Output 4 2 2 2 2" xfId="15955"/>
    <cellStyle name="Output 4 2 2 3" xfId="4380"/>
    <cellStyle name="Output 4 2 2 3 2" xfId="13041"/>
    <cellStyle name="Output 4 2 2 4" xfId="5925"/>
    <cellStyle name="Output 4 2 2 4 2" xfId="14577"/>
    <cellStyle name="Output 4 2 2 5" xfId="10108"/>
    <cellStyle name="Output 4 2 2 5 2" xfId="18735"/>
    <cellStyle name="Output 4 2 2 6" xfId="8850"/>
    <cellStyle name="Output 4 2 2 6 2" xfId="17478"/>
    <cellStyle name="Output 4 2 2 7" xfId="12396"/>
    <cellStyle name="Output 4 2 2 7 2" xfId="21020"/>
    <cellStyle name="Output 4 2 3" xfId="2953"/>
    <cellStyle name="Output 4 2 3 2" xfId="7316"/>
    <cellStyle name="Output 4 2 3 2 2" xfId="15956"/>
    <cellStyle name="Output 4 2 3 3" xfId="5559"/>
    <cellStyle name="Output 4 2 3 3 2" xfId="14211"/>
    <cellStyle name="Output 4 2 3 4" xfId="5924"/>
    <cellStyle name="Output 4 2 3 4 2" xfId="14576"/>
    <cellStyle name="Output 4 2 3 5" xfId="8952"/>
    <cellStyle name="Output 4 2 3 5 2" xfId="17580"/>
    <cellStyle name="Output 4 2 3 6" xfId="11760"/>
    <cellStyle name="Output 4 2 3 6 2" xfId="20385"/>
    <cellStyle name="Output 4 2 3 7" xfId="11544"/>
    <cellStyle name="Output 4 2 3 7 2" xfId="20169"/>
    <cellStyle name="Output 4 2 4" xfId="2954"/>
    <cellStyle name="Output 4 2 4 2" xfId="7317"/>
    <cellStyle name="Output 4 2 4 2 2" xfId="15957"/>
    <cellStyle name="Output 4 2 4 3" xfId="5558"/>
    <cellStyle name="Output 4 2 4 3 2" xfId="14210"/>
    <cellStyle name="Output 4 2 4 4" xfId="5923"/>
    <cellStyle name="Output 4 2 4 4 2" xfId="14575"/>
    <cellStyle name="Output 4 2 4 5" xfId="10109"/>
    <cellStyle name="Output 4 2 4 5 2" xfId="18736"/>
    <cellStyle name="Output 4 2 4 6" xfId="10305"/>
    <cellStyle name="Output 4 2 4 6 2" xfId="18932"/>
    <cellStyle name="Output 4 2 4 7" xfId="11497"/>
    <cellStyle name="Output 4 2 4 7 2" xfId="20122"/>
    <cellStyle name="Output 4 2 5" xfId="2955"/>
    <cellStyle name="Output 4 2 5 2" xfId="7318"/>
    <cellStyle name="Output 4 2 5 2 2" xfId="15958"/>
    <cellStyle name="Output 4 2 5 3" xfId="4379"/>
    <cellStyle name="Output 4 2 5 3 2" xfId="13040"/>
    <cellStyle name="Output 4 2 5 4" xfId="9729"/>
    <cellStyle name="Output 4 2 5 4 2" xfId="18357"/>
    <cellStyle name="Output 4 2 5 5" xfId="9106"/>
    <cellStyle name="Output 4 2 5 5 2" xfId="17734"/>
    <cellStyle name="Output 4 2 5 6" xfId="11761"/>
    <cellStyle name="Output 4 2 5 6 2" xfId="20386"/>
    <cellStyle name="Output 4 2 5 7" xfId="12397"/>
    <cellStyle name="Output 4 2 5 7 2" xfId="21021"/>
    <cellStyle name="Output 4 2 6" xfId="2956"/>
    <cellStyle name="Output 4 2 6 2" xfId="7319"/>
    <cellStyle name="Output 4 2 6 2 2" xfId="15959"/>
    <cellStyle name="Output 4 2 6 3" xfId="4378"/>
    <cellStyle name="Output 4 2 6 3 2" xfId="13039"/>
    <cellStyle name="Output 4 2 6 4" xfId="9733"/>
    <cellStyle name="Output 4 2 6 4 2" xfId="18361"/>
    <cellStyle name="Output 4 2 6 5" xfId="8953"/>
    <cellStyle name="Output 4 2 6 5 2" xfId="17581"/>
    <cellStyle name="Output 4 2 6 6" xfId="11762"/>
    <cellStyle name="Output 4 2 6 6 2" xfId="20387"/>
    <cellStyle name="Output 4 2 6 7" xfId="12398"/>
    <cellStyle name="Output 4 2 6 7 2" xfId="21022"/>
    <cellStyle name="Output 4 2 7" xfId="7314"/>
    <cellStyle name="Output 4 2 7 2" xfId="15954"/>
    <cellStyle name="Output 4 2 8" xfId="5560"/>
    <cellStyle name="Output 4 2 8 2" xfId="14212"/>
    <cellStyle name="Output 4 2 9" xfId="5926"/>
    <cellStyle name="Output 4 2 9 2" xfId="14578"/>
    <cellStyle name="Output 4 3" xfId="2957"/>
    <cellStyle name="Output 4 3 2" xfId="7320"/>
    <cellStyle name="Output 4 3 2 2" xfId="15960"/>
    <cellStyle name="Output 4 3 3" xfId="5557"/>
    <cellStyle name="Output 4 3 3 2" xfId="14209"/>
    <cellStyle name="Output 4 3 4" xfId="8064"/>
    <cellStyle name="Output 4 3 4 2" xfId="16702"/>
    <cellStyle name="Output 4 3 5" xfId="10110"/>
    <cellStyle name="Output 4 3 5 2" xfId="18737"/>
    <cellStyle name="Output 4 3 6" xfId="8269"/>
    <cellStyle name="Output 4 3 6 2" xfId="16907"/>
    <cellStyle name="Output 4 3 7" xfId="11498"/>
    <cellStyle name="Output 4 3 7 2" xfId="20123"/>
    <cellStyle name="Output 4 4" xfId="2958"/>
    <cellStyle name="Output 4 4 2" xfId="7321"/>
    <cellStyle name="Output 4 4 2 2" xfId="15961"/>
    <cellStyle name="Output 4 4 3" xfId="5556"/>
    <cellStyle name="Output 4 4 3 2" xfId="14208"/>
    <cellStyle name="Output 4 4 4" xfId="9453"/>
    <cellStyle name="Output 4 4 4 2" xfId="18081"/>
    <cellStyle name="Output 4 4 5" xfId="10111"/>
    <cellStyle name="Output 4 4 5 2" xfId="18738"/>
    <cellStyle name="Output 4 4 6" xfId="10821"/>
    <cellStyle name="Output 4 4 6 2" xfId="19447"/>
    <cellStyle name="Output 4 4 7" xfId="9051"/>
    <cellStyle name="Output 4 4 7 2" xfId="17679"/>
    <cellStyle name="Output 4 5" xfId="2959"/>
    <cellStyle name="Output 4 5 2" xfId="7322"/>
    <cellStyle name="Output 4 5 2 2" xfId="15962"/>
    <cellStyle name="Output 4 5 3" xfId="4377"/>
    <cellStyle name="Output 4 5 3 2" xfId="13038"/>
    <cellStyle name="Output 4 5 4" xfId="9454"/>
    <cellStyle name="Output 4 5 4 2" xfId="18082"/>
    <cellStyle name="Output 4 5 5" xfId="8954"/>
    <cellStyle name="Output 4 5 5 2" xfId="17582"/>
    <cellStyle name="Output 4 5 6" xfId="7727"/>
    <cellStyle name="Output 4 5 6 2" xfId="16365"/>
    <cellStyle name="Output 4 5 7" xfId="12399"/>
    <cellStyle name="Output 4 5 7 2" xfId="21023"/>
    <cellStyle name="Output 4 6" xfId="2960"/>
    <cellStyle name="Output 4 6 2" xfId="7323"/>
    <cellStyle name="Output 4 6 2 2" xfId="15963"/>
    <cellStyle name="Output 4 6 3" xfId="5555"/>
    <cellStyle name="Output 4 6 3 2" xfId="14207"/>
    <cellStyle name="Output 4 6 4" xfId="5120"/>
    <cellStyle name="Output 4 6 4 2" xfId="13779"/>
    <cellStyle name="Output 4 6 5" xfId="9105"/>
    <cellStyle name="Output 4 6 5 2" xfId="17733"/>
    <cellStyle name="Output 4 6 6" xfId="11763"/>
    <cellStyle name="Output 4 6 6 2" xfId="20388"/>
    <cellStyle name="Output 4 6 7" xfId="11499"/>
    <cellStyle name="Output 4 6 7 2" xfId="20124"/>
    <cellStyle name="Output 4 7" xfId="2961"/>
    <cellStyle name="Output 4 7 2" xfId="7324"/>
    <cellStyle name="Output 4 7 2 2" xfId="15964"/>
    <cellStyle name="Output 4 7 3" xfId="5554"/>
    <cellStyle name="Output 4 7 3 2" xfId="14206"/>
    <cellStyle name="Output 4 7 4" xfId="8063"/>
    <cellStyle name="Output 4 7 4 2" xfId="16701"/>
    <cellStyle name="Output 4 7 5" xfId="10112"/>
    <cellStyle name="Output 4 7 5 2" xfId="18739"/>
    <cellStyle name="Output 4 7 6" xfId="8270"/>
    <cellStyle name="Output 4 7 6 2" xfId="16908"/>
    <cellStyle name="Output 4 7 7" xfId="12400"/>
    <cellStyle name="Output 4 7 7 2" xfId="21024"/>
    <cellStyle name="Output 4 8" xfId="2962"/>
    <cellStyle name="Output 4 8 2" xfId="7325"/>
    <cellStyle name="Output 4 8 2 2" xfId="15965"/>
    <cellStyle name="Output 4 8 3" xfId="4376"/>
    <cellStyle name="Output 4 8 3 2" xfId="13037"/>
    <cellStyle name="Output 4 8 4" xfId="4592"/>
    <cellStyle name="Output 4 8 4 2" xfId="13253"/>
    <cellStyle name="Output 4 8 5" xfId="8955"/>
    <cellStyle name="Output 4 8 5 2" xfId="17583"/>
    <cellStyle name="Output 4 8 6" xfId="7928"/>
    <cellStyle name="Output 4 8 6 2" xfId="16566"/>
    <cellStyle name="Output 4 8 7" xfId="11543"/>
    <cellStyle name="Output 4 8 7 2" xfId="20168"/>
    <cellStyle name="Output 4 9" xfId="7313"/>
    <cellStyle name="Output 4 9 2" xfId="15953"/>
    <cellStyle name="Output 5" xfId="2963"/>
    <cellStyle name="Output 5 10" xfId="4591"/>
    <cellStyle name="Output 5 10 2" xfId="13252"/>
    <cellStyle name="Output 5 11" xfId="10113"/>
    <cellStyle name="Output 5 11 2" xfId="18740"/>
    <cellStyle name="Output 5 12" xfId="11764"/>
    <cellStyle name="Output 5 12 2" xfId="20389"/>
    <cellStyle name="Output 5 13" xfId="11500"/>
    <cellStyle name="Output 5 13 2" xfId="20125"/>
    <cellStyle name="Output 5 2" xfId="2964"/>
    <cellStyle name="Output 5 2 10" xfId="5177"/>
    <cellStyle name="Output 5 2 10 2" xfId="13836"/>
    <cellStyle name="Output 5 2 11" xfId="10820"/>
    <cellStyle name="Output 5 2 11 2" xfId="19446"/>
    <cellStyle name="Output 5 2 12" xfId="12401"/>
    <cellStyle name="Output 5 2 12 2" xfId="21025"/>
    <cellStyle name="Output 5 2 2" xfId="2965"/>
    <cellStyle name="Output 5 2 2 2" xfId="7328"/>
    <cellStyle name="Output 5 2 2 2 2" xfId="15968"/>
    <cellStyle name="Output 5 2 2 3" xfId="4375"/>
    <cellStyle name="Output 5 2 2 3 2" xfId="13036"/>
    <cellStyle name="Output 5 2 2 4" xfId="8062"/>
    <cellStyle name="Output 5 2 2 4 2" xfId="16700"/>
    <cellStyle name="Output 5 2 2 5" xfId="8956"/>
    <cellStyle name="Output 5 2 2 5 2" xfId="17584"/>
    <cellStyle name="Output 5 2 2 6" xfId="10508"/>
    <cellStyle name="Output 5 2 2 6 2" xfId="19135"/>
    <cellStyle name="Output 5 2 2 7" xfId="12402"/>
    <cellStyle name="Output 5 2 2 7 2" xfId="21026"/>
    <cellStyle name="Output 5 2 3" xfId="2966"/>
    <cellStyle name="Output 5 2 3 2" xfId="7329"/>
    <cellStyle name="Output 5 2 3 2 2" xfId="15969"/>
    <cellStyle name="Output 5 2 3 3" xfId="5551"/>
    <cellStyle name="Output 5 2 3 3 2" xfId="14203"/>
    <cellStyle name="Output 5 2 3 4" xfId="4590"/>
    <cellStyle name="Output 5 2 3 4 2" xfId="13251"/>
    <cellStyle name="Output 5 2 3 5" xfId="10114"/>
    <cellStyle name="Output 5 2 3 5 2" xfId="18741"/>
    <cellStyle name="Output 5 2 3 6" xfId="8849"/>
    <cellStyle name="Output 5 2 3 6 2" xfId="17477"/>
    <cellStyle name="Output 5 2 3 7" xfId="11501"/>
    <cellStyle name="Output 5 2 3 7 2" xfId="20126"/>
    <cellStyle name="Output 5 2 4" xfId="2967"/>
    <cellStyle name="Output 5 2 4 2" xfId="7330"/>
    <cellStyle name="Output 5 2 4 2 2" xfId="15970"/>
    <cellStyle name="Output 5 2 4 3" xfId="5550"/>
    <cellStyle name="Output 5 2 4 3 2" xfId="14202"/>
    <cellStyle name="Output 5 2 4 4" xfId="5922"/>
    <cellStyle name="Output 5 2 4 4 2" xfId="14574"/>
    <cellStyle name="Output 5 2 4 5" xfId="10115"/>
    <cellStyle name="Output 5 2 4 5 2" xfId="18742"/>
    <cellStyle name="Output 5 2 4 6" xfId="9239"/>
    <cellStyle name="Output 5 2 4 6 2" xfId="17867"/>
    <cellStyle name="Output 5 2 4 7" xfId="11542"/>
    <cellStyle name="Output 5 2 4 7 2" xfId="20167"/>
    <cellStyle name="Output 5 2 5" xfId="2968"/>
    <cellStyle name="Output 5 2 5 2" xfId="7331"/>
    <cellStyle name="Output 5 2 5 2 2" xfId="15971"/>
    <cellStyle name="Output 5 2 5 3" xfId="4374"/>
    <cellStyle name="Output 5 2 5 3 2" xfId="13035"/>
    <cellStyle name="Output 5 2 5 4" xfId="8061"/>
    <cellStyle name="Output 5 2 5 4 2" xfId="16699"/>
    <cellStyle name="Output 5 2 5 5" xfId="8957"/>
    <cellStyle name="Output 5 2 5 5 2" xfId="17585"/>
    <cellStyle name="Output 5 2 5 6" xfId="10231"/>
    <cellStyle name="Output 5 2 5 6 2" xfId="18858"/>
    <cellStyle name="Output 5 2 5 7" xfId="10666"/>
    <cellStyle name="Output 5 2 5 7 2" xfId="19292"/>
    <cellStyle name="Output 5 2 6" xfId="2969"/>
    <cellStyle name="Output 5 2 6 2" xfId="7332"/>
    <cellStyle name="Output 5 2 6 2 2" xfId="15972"/>
    <cellStyle name="Output 5 2 6 3" xfId="5549"/>
    <cellStyle name="Output 5 2 6 3 2" xfId="14201"/>
    <cellStyle name="Output 5 2 6 4" xfId="5257"/>
    <cellStyle name="Output 5 2 6 4 2" xfId="13916"/>
    <cellStyle name="Output 5 2 6 5" xfId="9104"/>
    <cellStyle name="Output 5 2 6 5 2" xfId="17732"/>
    <cellStyle name="Output 5 2 6 6" xfId="11765"/>
    <cellStyle name="Output 5 2 6 6 2" xfId="20390"/>
    <cellStyle name="Output 5 2 6 7" xfId="11502"/>
    <cellStyle name="Output 5 2 6 7 2" xfId="20127"/>
    <cellStyle name="Output 5 2 7" xfId="7327"/>
    <cellStyle name="Output 5 2 7 2" xfId="15967"/>
    <cellStyle name="Output 5 2 8" xfId="5552"/>
    <cellStyle name="Output 5 2 8 2" xfId="14204"/>
    <cellStyle name="Output 5 2 9" xfId="5258"/>
    <cellStyle name="Output 5 2 9 2" xfId="13917"/>
    <cellStyle name="Output 5 3" xfId="2970"/>
    <cellStyle name="Output 5 3 2" xfId="7333"/>
    <cellStyle name="Output 5 3 2 2" xfId="15973"/>
    <cellStyle name="Output 5 3 3" xfId="5548"/>
    <cellStyle name="Output 5 3 3 2" xfId="14200"/>
    <cellStyle name="Output 5 3 4" xfId="5921"/>
    <cellStyle name="Output 5 3 4 2" xfId="14573"/>
    <cellStyle name="Output 5 3 5" xfId="10116"/>
    <cellStyle name="Output 5 3 5 2" xfId="18743"/>
    <cellStyle name="Output 5 3 6" xfId="5363"/>
    <cellStyle name="Output 5 3 6 2" xfId="14022"/>
    <cellStyle name="Output 5 3 7" xfId="12403"/>
    <cellStyle name="Output 5 3 7 2" xfId="21027"/>
    <cellStyle name="Output 5 4" xfId="2971"/>
    <cellStyle name="Output 5 4 2" xfId="7334"/>
    <cellStyle name="Output 5 4 2 2" xfId="15974"/>
    <cellStyle name="Output 5 4 3" xfId="4373"/>
    <cellStyle name="Output 5 4 3 2" xfId="13034"/>
    <cellStyle name="Output 5 4 4" xfId="9455"/>
    <cellStyle name="Output 5 4 4 2" xfId="18083"/>
    <cellStyle name="Output 5 4 5" xfId="8958"/>
    <cellStyle name="Output 5 4 5 2" xfId="17586"/>
    <cellStyle name="Output 5 4 6" xfId="10509"/>
    <cellStyle name="Output 5 4 6 2" xfId="19136"/>
    <cellStyle name="Output 5 4 7" xfId="12404"/>
    <cellStyle name="Output 5 4 7 2" xfId="21028"/>
    <cellStyle name="Output 5 5" xfId="2972"/>
    <cellStyle name="Output 5 5 2" xfId="7335"/>
    <cellStyle name="Output 5 5 2 2" xfId="15975"/>
    <cellStyle name="Output 5 5 3" xfId="5547"/>
    <cellStyle name="Output 5 5 3 2" xfId="14199"/>
    <cellStyle name="Output 5 5 4" xfId="9456"/>
    <cellStyle name="Output 5 5 4 2" xfId="18084"/>
    <cellStyle name="Output 5 5 5" xfId="10117"/>
    <cellStyle name="Output 5 5 5 2" xfId="18744"/>
    <cellStyle name="Output 5 5 6" xfId="11766"/>
    <cellStyle name="Output 5 5 6 2" xfId="20391"/>
    <cellStyle name="Output 5 5 7" xfId="11503"/>
    <cellStyle name="Output 5 5 7 2" xfId="20128"/>
    <cellStyle name="Output 5 6" xfId="2973"/>
    <cellStyle name="Output 5 6 2" xfId="7336"/>
    <cellStyle name="Output 5 6 2 2" xfId="15976"/>
    <cellStyle name="Output 5 6 3" xfId="5546"/>
    <cellStyle name="Output 5 6 3 2" xfId="14198"/>
    <cellStyle name="Output 5 6 4" xfId="7776"/>
    <cellStyle name="Output 5 6 4 2" xfId="16414"/>
    <cellStyle name="Output 5 6 5" xfId="9103"/>
    <cellStyle name="Output 5 6 5 2" xfId="17731"/>
    <cellStyle name="Output 5 6 6" xfId="10819"/>
    <cellStyle name="Output 5 6 6 2" xfId="19445"/>
    <cellStyle name="Output 5 6 7" xfId="11541"/>
    <cellStyle name="Output 5 6 7 2" xfId="20166"/>
    <cellStyle name="Output 5 7" xfId="2974"/>
    <cellStyle name="Output 5 7 2" xfId="7337"/>
    <cellStyle name="Output 5 7 2 2" xfId="15977"/>
    <cellStyle name="Output 5 7 3" xfId="4372"/>
    <cellStyle name="Output 5 7 3 2" xfId="13033"/>
    <cellStyle name="Output 5 7 4" xfId="5920"/>
    <cellStyle name="Output 5 7 4 2" xfId="14572"/>
    <cellStyle name="Output 5 7 5" xfId="8959"/>
    <cellStyle name="Output 5 7 5 2" xfId="17587"/>
    <cellStyle name="Output 5 7 6" xfId="6719"/>
    <cellStyle name="Output 5 7 6 2" xfId="15359"/>
    <cellStyle name="Output 5 7 7" xfId="12405"/>
    <cellStyle name="Output 5 7 7 2" xfId="21029"/>
    <cellStyle name="Output 5 8" xfId="7326"/>
    <cellStyle name="Output 5 8 2" xfId="15966"/>
    <cellStyle name="Output 5 9" xfId="5553"/>
    <cellStyle name="Output 5 9 2" xfId="14205"/>
    <cellStyle name="Output 6" xfId="2975"/>
    <cellStyle name="Output 6 10" xfId="5545"/>
    <cellStyle name="Output 6 10 2" xfId="14197"/>
    <cellStyle name="Output 6 11" xfId="8060"/>
    <cellStyle name="Output 6 11 2" xfId="16698"/>
    <cellStyle name="Output 6 12" xfId="7894"/>
    <cellStyle name="Output 6 12 2" xfId="16532"/>
    <cellStyle name="Output 6 13" xfId="5225"/>
    <cellStyle name="Output 6 13 2" xfId="13884"/>
    <cellStyle name="Output 6 14" xfId="11504"/>
    <cellStyle name="Output 6 14 2" xfId="20129"/>
    <cellStyle name="Output 6 2" xfId="2976"/>
    <cellStyle name="Output 6 2 2" xfId="7339"/>
    <cellStyle name="Output 6 2 2 2" xfId="15979"/>
    <cellStyle name="Output 6 2 3" xfId="5544"/>
    <cellStyle name="Output 6 2 3 2" xfId="14196"/>
    <cellStyle name="Output 6 2 4" xfId="5919"/>
    <cellStyle name="Output 6 2 4 2" xfId="14571"/>
    <cellStyle name="Output 6 2 5" xfId="10118"/>
    <cellStyle name="Output 6 2 5 2" xfId="18745"/>
    <cellStyle name="Output 6 2 6" xfId="9238"/>
    <cellStyle name="Output 6 2 6 2" xfId="17866"/>
    <cellStyle name="Output 6 2 7" xfId="12406"/>
    <cellStyle name="Output 6 2 7 2" xfId="21030"/>
    <cellStyle name="Output 6 3" xfId="2977"/>
    <cellStyle name="Output 6 3 2" xfId="7340"/>
    <cellStyle name="Output 6 3 2 2" xfId="15980"/>
    <cellStyle name="Output 6 3 3" xfId="4371"/>
    <cellStyle name="Output 6 3 3 2" xfId="13032"/>
    <cellStyle name="Output 6 3 4" xfId="5918"/>
    <cellStyle name="Output 6 3 4 2" xfId="14570"/>
    <cellStyle name="Output 6 3 5" xfId="8960"/>
    <cellStyle name="Output 6 3 5 2" xfId="17588"/>
    <cellStyle name="Output 6 3 6" xfId="10818"/>
    <cellStyle name="Output 6 3 6 2" xfId="19444"/>
    <cellStyle name="Output 6 3 7" xfId="11540"/>
    <cellStyle name="Output 6 3 7 2" xfId="20165"/>
    <cellStyle name="Output 6 4" xfId="2978"/>
    <cellStyle name="Output 6 4 2" xfId="7341"/>
    <cellStyle name="Output 6 4 2 2" xfId="15981"/>
    <cellStyle name="Output 6 4 3" xfId="5543"/>
    <cellStyle name="Output 6 4 3 2" xfId="14195"/>
    <cellStyle name="Output 6 4 4" xfId="8059"/>
    <cellStyle name="Output 6 4 4 2" xfId="16697"/>
    <cellStyle name="Output 6 4 5" xfId="10119"/>
    <cellStyle name="Output 6 4 5 2" xfId="18746"/>
    <cellStyle name="Output 6 4 6" xfId="11767"/>
    <cellStyle name="Output 6 4 6 2" xfId="20392"/>
    <cellStyle name="Output 6 4 7" xfId="11505"/>
    <cellStyle name="Output 6 4 7 2" xfId="20130"/>
    <cellStyle name="Output 6 5" xfId="2979"/>
    <cellStyle name="Output 6 5 2" xfId="7342"/>
    <cellStyle name="Output 6 5 2 2" xfId="15982"/>
    <cellStyle name="Output 6 5 3" xfId="5542"/>
    <cellStyle name="Output 6 5 3 2" xfId="14194"/>
    <cellStyle name="Output 6 5 4" xfId="5917"/>
    <cellStyle name="Output 6 5 4 2" xfId="14569"/>
    <cellStyle name="Output 6 5 5" xfId="9102"/>
    <cellStyle name="Output 6 5 5 2" xfId="17730"/>
    <cellStyle name="Output 6 5 6" xfId="8976"/>
    <cellStyle name="Output 6 5 6 2" xfId="17604"/>
    <cellStyle name="Output 6 5 7" xfId="12407"/>
    <cellStyle name="Output 6 5 7 2" xfId="21031"/>
    <cellStyle name="Output 6 6" xfId="2980"/>
    <cellStyle name="Output 6 6 2" xfId="7343"/>
    <cellStyle name="Output 6 6 2 2" xfId="15983"/>
    <cellStyle name="Output 6 6 3" xfId="4370"/>
    <cellStyle name="Output 6 6 3 2" xfId="13031"/>
    <cellStyle name="Output 6 6 4" xfId="9457"/>
    <cellStyle name="Output 6 6 4 2" xfId="18085"/>
    <cellStyle name="Output 6 6 5" xfId="8961"/>
    <cellStyle name="Output 6 6 5 2" xfId="17589"/>
    <cellStyle name="Output 6 6 6" xfId="6720"/>
    <cellStyle name="Output 6 6 6 2" xfId="15360"/>
    <cellStyle name="Output 6 6 7" xfId="12408"/>
    <cellStyle name="Output 6 6 7 2" xfId="21032"/>
    <cellStyle name="Output 6 7" xfId="2981"/>
    <cellStyle name="Output 6 7 2" xfId="7344"/>
    <cellStyle name="Output 6 7 2 2" xfId="15984"/>
    <cellStyle name="Output 6 7 3" xfId="5541"/>
    <cellStyle name="Output 6 7 3 2" xfId="14193"/>
    <cellStyle name="Output 6 7 4" xfId="5916"/>
    <cellStyle name="Output 6 7 4 2" xfId="14568"/>
    <cellStyle name="Output 6 7 5" xfId="10120"/>
    <cellStyle name="Output 6 7 5 2" xfId="18747"/>
    <cellStyle name="Output 6 7 6" xfId="11768"/>
    <cellStyle name="Output 6 7 6 2" xfId="20393"/>
    <cellStyle name="Output 6 7 7" xfId="11506"/>
    <cellStyle name="Output 6 7 7 2" xfId="20131"/>
    <cellStyle name="Output 6 8" xfId="2982"/>
    <cellStyle name="Output 6 8 2" xfId="7345"/>
    <cellStyle name="Output 6 8 2 2" xfId="15985"/>
    <cellStyle name="Output 6 8 3" xfId="5540"/>
    <cellStyle name="Output 6 8 3 2" xfId="14192"/>
    <cellStyle name="Output 6 8 4" xfId="5256"/>
    <cellStyle name="Output 6 8 4 2" xfId="13915"/>
    <cellStyle name="Output 6 8 5" xfId="10121"/>
    <cellStyle name="Output 6 8 5 2" xfId="18748"/>
    <cellStyle name="Output 6 8 6" xfId="10232"/>
    <cellStyle name="Output 6 8 6 2" xfId="18859"/>
    <cellStyle name="Output 6 8 7" xfId="10667"/>
    <cellStyle name="Output 6 8 7 2" xfId="19293"/>
    <cellStyle name="Output 6 9" xfId="7338"/>
    <cellStyle name="Output 6 9 2" xfId="15978"/>
    <cellStyle name="Output 7" xfId="2983"/>
    <cellStyle name="Output 7 2" xfId="7346"/>
    <cellStyle name="Output 7 2 2" xfId="15986"/>
    <cellStyle name="Output 7 3" xfId="4369"/>
    <cellStyle name="Output 7 3 2" xfId="13030"/>
    <cellStyle name="Output 7 4" xfId="5915"/>
    <cellStyle name="Output 7 4 2" xfId="14567"/>
    <cellStyle name="Output 7 5" xfId="8962"/>
    <cellStyle name="Output 7 5 2" xfId="17590"/>
    <cellStyle name="Output 7 6" xfId="7726"/>
    <cellStyle name="Output 7 6 2" xfId="16364"/>
    <cellStyle name="Output 7 7" xfId="12409"/>
    <cellStyle name="Output 7 7 2" xfId="21033"/>
    <cellStyle name="Output 8" xfId="2984"/>
    <cellStyle name="Output 8 2" xfId="7347"/>
    <cellStyle name="Output 8 2 2" xfId="15987"/>
    <cellStyle name="Output 8 3" xfId="5539"/>
    <cellStyle name="Output 8 3 2" xfId="14191"/>
    <cellStyle name="Output 8 4" xfId="5914"/>
    <cellStyle name="Output 8 4 2" xfId="14566"/>
    <cellStyle name="Output 8 5" xfId="9101"/>
    <cellStyle name="Output 8 5 2" xfId="17729"/>
    <cellStyle name="Output 8 6" xfId="11769"/>
    <cellStyle name="Output 8 6 2" xfId="20394"/>
    <cellStyle name="Output 8 7" xfId="11507"/>
    <cellStyle name="Output 8 7 2" xfId="20132"/>
    <cellStyle name="Output 9" xfId="2985"/>
    <cellStyle name="Output 9 2" xfId="7348"/>
    <cellStyle name="Output 9 2 2" xfId="15988"/>
    <cellStyle name="Output 9 3" xfId="5538"/>
    <cellStyle name="Output 9 3 2" xfId="14190"/>
    <cellStyle name="Output 9 4" xfId="8058"/>
    <cellStyle name="Output 9 4 2" xfId="16696"/>
    <cellStyle name="Output 9 5" xfId="10122"/>
    <cellStyle name="Output 9 5 2" xfId="18749"/>
    <cellStyle name="Output 9 6" xfId="6721"/>
    <cellStyle name="Output 9 6 2" xfId="15361"/>
    <cellStyle name="Output 9 7" xfId="12410"/>
    <cellStyle name="Output 9 7 2" xfId="21034"/>
    <cellStyle name="Page_No" xfId="600"/>
    <cellStyle name="Percent 2" xfId="601"/>
    <cellStyle name="Percent 2 10" xfId="602"/>
    <cellStyle name="Percent 2 10 2" xfId="2986"/>
    <cellStyle name="Percent 2 10 2 2" xfId="30826"/>
    <cellStyle name="Percent 2 10 2 3" xfId="23422"/>
    <cellStyle name="Percent 2 10 3" xfId="2987"/>
    <cellStyle name="Percent 2 10 3 2" xfId="30827"/>
    <cellStyle name="Percent 2 10 3 3" xfId="23423"/>
    <cellStyle name="Percent 2 10 4" xfId="29387"/>
    <cellStyle name="Percent 2 10 5" xfId="21997"/>
    <cellStyle name="Percent 2 11" xfId="603"/>
    <cellStyle name="Percent 2 11 2" xfId="2988"/>
    <cellStyle name="Percent 2 11 2 2" xfId="30828"/>
    <cellStyle name="Percent 2 11 2 3" xfId="23424"/>
    <cellStyle name="Percent 2 11 3" xfId="2989"/>
    <cellStyle name="Percent 2 11 3 2" xfId="30829"/>
    <cellStyle name="Percent 2 11 3 3" xfId="23425"/>
    <cellStyle name="Percent 2 11 4" xfId="29388"/>
    <cellStyle name="Percent 2 11 5" xfId="21998"/>
    <cellStyle name="Percent 2 12" xfId="604"/>
    <cellStyle name="Percent 2 12 2" xfId="2990"/>
    <cellStyle name="Percent 2 12 2 2" xfId="30830"/>
    <cellStyle name="Percent 2 12 2 3" xfId="23426"/>
    <cellStyle name="Percent 2 12 3" xfId="2991"/>
    <cellStyle name="Percent 2 12 3 2" xfId="30831"/>
    <cellStyle name="Percent 2 12 3 3" xfId="23427"/>
    <cellStyle name="Percent 2 12 4" xfId="29389"/>
    <cellStyle name="Percent 2 12 5" xfId="21999"/>
    <cellStyle name="Percent 2 13" xfId="605"/>
    <cellStyle name="Percent 2 13 2" xfId="2992"/>
    <cellStyle name="Percent 2 13 2 2" xfId="30832"/>
    <cellStyle name="Percent 2 13 2 3" xfId="23428"/>
    <cellStyle name="Percent 2 13 3" xfId="2993"/>
    <cellStyle name="Percent 2 13 3 2" xfId="30833"/>
    <cellStyle name="Percent 2 13 3 3" xfId="23429"/>
    <cellStyle name="Percent 2 13 4" xfId="29390"/>
    <cellStyle name="Percent 2 13 5" xfId="22000"/>
    <cellStyle name="Percent 2 14" xfId="606"/>
    <cellStyle name="Percent 2 14 2" xfId="2994"/>
    <cellStyle name="Percent 2 14 2 2" xfId="30834"/>
    <cellStyle name="Percent 2 14 2 3" xfId="23430"/>
    <cellStyle name="Percent 2 14 3" xfId="2995"/>
    <cellStyle name="Percent 2 14 3 2" xfId="30835"/>
    <cellStyle name="Percent 2 14 3 3" xfId="23431"/>
    <cellStyle name="Percent 2 14 4" xfId="29391"/>
    <cellStyle name="Percent 2 14 5" xfId="22001"/>
    <cellStyle name="Percent 2 15" xfId="607"/>
    <cellStyle name="Percent 2 15 2" xfId="2996"/>
    <cellStyle name="Percent 2 15 2 2" xfId="30836"/>
    <cellStyle name="Percent 2 15 2 3" xfId="23432"/>
    <cellStyle name="Percent 2 15 3" xfId="2997"/>
    <cellStyle name="Percent 2 15 3 2" xfId="30837"/>
    <cellStyle name="Percent 2 15 3 3" xfId="23433"/>
    <cellStyle name="Percent 2 15 4" xfId="29392"/>
    <cellStyle name="Percent 2 15 5" xfId="22002"/>
    <cellStyle name="Percent 2 16" xfId="608"/>
    <cellStyle name="Percent 2 16 2" xfId="2998"/>
    <cellStyle name="Percent 2 16 2 2" xfId="30838"/>
    <cellStyle name="Percent 2 16 2 3" xfId="23434"/>
    <cellStyle name="Percent 2 16 3" xfId="2999"/>
    <cellStyle name="Percent 2 16 3 2" xfId="30839"/>
    <cellStyle name="Percent 2 16 3 3" xfId="23435"/>
    <cellStyle name="Percent 2 16 4" xfId="29393"/>
    <cellStyle name="Percent 2 16 5" xfId="22003"/>
    <cellStyle name="Percent 2 17" xfId="609"/>
    <cellStyle name="Percent 2 17 2" xfId="3000"/>
    <cellStyle name="Percent 2 17 2 2" xfId="30840"/>
    <cellStyle name="Percent 2 17 2 3" xfId="23436"/>
    <cellStyle name="Percent 2 17 3" xfId="3001"/>
    <cellStyle name="Percent 2 17 3 2" xfId="30841"/>
    <cellStyle name="Percent 2 17 3 3" xfId="23437"/>
    <cellStyle name="Percent 2 17 4" xfId="29394"/>
    <cellStyle name="Percent 2 17 5" xfId="22004"/>
    <cellStyle name="Percent 2 18" xfId="610"/>
    <cellStyle name="Percent 2 18 2" xfId="3002"/>
    <cellStyle name="Percent 2 18 2 2" xfId="30842"/>
    <cellStyle name="Percent 2 18 2 3" xfId="23438"/>
    <cellStyle name="Percent 2 18 3" xfId="3003"/>
    <cellStyle name="Percent 2 18 3 2" xfId="30843"/>
    <cellStyle name="Percent 2 18 3 3" xfId="23439"/>
    <cellStyle name="Percent 2 18 4" xfId="29395"/>
    <cellStyle name="Percent 2 18 5" xfId="22005"/>
    <cellStyle name="Percent 2 19" xfId="611"/>
    <cellStyle name="Percent 2 19 2" xfId="3004"/>
    <cellStyle name="Percent 2 19 2 2" xfId="30844"/>
    <cellStyle name="Percent 2 19 2 3" xfId="23440"/>
    <cellStyle name="Percent 2 19 3" xfId="3005"/>
    <cellStyle name="Percent 2 19 3 2" xfId="30845"/>
    <cellStyle name="Percent 2 19 3 3" xfId="23441"/>
    <cellStyle name="Percent 2 19 4" xfId="29396"/>
    <cellStyle name="Percent 2 19 5" xfId="22006"/>
    <cellStyle name="Percent 2 2" xfId="612"/>
    <cellStyle name="Percent 2 2 10" xfId="613"/>
    <cellStyle name="Percent 2 2 10 2" xfId="3006"/>
    <cellStyle name="Percent 2 2 10 2 2" xfId="30846"/>
    <cellStyle name="Percent 2 2 10 2 3" xfId="23442"/>
    <cellStyle name="Percent 2 2 10 3" xfId="3007"/>
    <cellStyle name="Percent 2 2 10 3 2" xfId="30847"/>
    <cellStyle name="Percent 2 2 10 3 3" xfId="23443"/>
    <cellStyle name="Percent 2 2 10 4" xfId="29398"/>
    <cellStyle name="Percent 2 2 10 5" xfId="22008"/>
    <cellStyle name="Percent 2 2 11" xfId="614"/>
    <cellStyle name="Percent 2 2 11 2" xfId="3008"/>
    <cellStyle name="Percent 2 2 11 2 2" xfId="30848"/>
    <cellStyle name="Percent 2 2 11 2 3" xfId="23444"/>
    <cellStyle name="Percent 2 2 11 3" xfId="3009"/>
    <cellStyle name="Percent 2 2 11 3 2" xfId="30849"/>
    <cellStyle name="Percent 2 2 11 3 3" xfId="23445"/>
    <cellStyle name="Percent 2 2 11 4" xfId="29399"/>
    <cellStyle name="Percent 2 2 11 5" xfId="22009"/>
    <cellStyle name="Percent 2 2 12" xfId="615"/>
    <cellStyle name="Percent 2 2 12 2" xfId="3010"/>
    <cellStyle name="Percent 2 2 12 2 2" xfId="30850"/>
    <cellStyle name="Percent 2 2 12 2 3" xfId="23446"/>
    <cellStyle name="Percent 2 2 12 3" xfId="3011"/>
    <cellStyle name="Percent 2 2 12 3 2" xfId="30851"/>
    <cellStyle name="Percent 2 2 12 3 3" xfId="23447"/>
    <cellStyle name="Percent 2 2 12 4" xfId="29400"/>
    <cellStyle name="Percent 2 2 12 5" xfId="22010"/>
    <cellStyle name="Percent 2 2 13" xfId="616"/>
    <cellStyle name="Percent 2 2 13 2" xfId="3012"/>
    <cellStyle name="Percent 2 2 13 2 2" xfId="30852"/>
    <cellStyle name="Percent 2 2 13 2 3" xfId="23448"/>
    <cellStyle name="Percent 2 2 13 3" xfId="3013"/>
    <cellStyle name="Percent 2 2 13 3 2" xfId="30853"/>
    <cellStyle name="Percent 2 2 13 3 3" xfId="23449"/>
    <cellStyle name="Percent 2 2 13 4" xfId="29401"/>
    <cellStyle name="Percent 2 2 13 5" xfId="22011"/>
    <cellStyle name="Percent 2 2 14" xfId="617"/>
    <cellStyle name="Percent 2 2 14 2" xfId="3014"/>
    <cellStyle name="Percent 2 2 14 2 2" xfId="30854"/>
    <cellStyle name="Percent 2 2 14 2 3" xfId="23450"/>
    <cellStyle name="Percent 2 2 14 3" xfId="3015"/>
    <cellStyle name="Percent 2 2 14 3 2" xfId="30855"/>
    <cellStyle name="Percent 2 2 14 3 3" xfId="23451"/>
    <cellStyle name="Percent 2 2 14 4" xfId="29402"/>
    <cellStyle name="Percent 2 2 14 5" xfId="22012"/>
    <cellStyle name="Percent 2 2 15" xfId="618"/>
    <cellStyle name="Percent 2 2 15 2" xfId="3016"/>
    <cellStyle name="Percent 2 2 15 2 2" xfId="30856"/>
    <cellStyle name="Percent 2 2 15 2 3" xfId="23452"/>
    <cellStyle name="Percent 2 2 15 3" xfId="3017"/>
    <cellStyle name="Percent 2 2 15 3 2" xfId="30857"/>
    <cellStyle name="Percent 2 2 15 3 3" xfId="23453"/>
    <cellStyle name="Percent 2 2 15 4" xfId="29403"/>
    <cellStyle name="Percent 2 2 15 5" xfId="22013"/>
    <cellStyle name="Percent 2 2 16" xfId="619"/>
    <cellStyle name="Percent 2 2 16 2" xfId="3018"/>
    <cellStyle name="Percent 2 2 16 2 2" xfId="30858"/>
    <cellStyle name="Percent 2 2 16 2 3" xfId="23454"/>
    <cellStyle name="Percent 2 2 16 3" xfId="3019"/>
    <cellStyle name="Percent 2 2 16 3 2" xfId="30859"/>
    <cellStyle name="Percent 2 2 16 3 3" xfId="23455"/>
    <cellStyle name="Percent 2 2 16 4" xfId="29404"/>
    <cellStyle name="Percent 2 2 16 5" xfId="22014"/>
    <cellStyle name="Percent 2 2 17" xfId="620"/>
    <cellStyle name="Percent 2 2 17 2" xfId="3020"/>
    <cellStyle name="Percent 2 2 17 2 2" xfId="30860"/>
    <cellStyle name="Percent 2 2 17 2 3" xfId="23456"/>
    <cellStyle name="Percent 2 2 17 3" xfId="3021"/>
    <cellStyle name="Percent 2 2 17 3 2" xfId="30861"/>
    <cellStyle name="Percent 2 2 17 3 3" xfId="23457"/>
    <cellStyle name="Percent 2 2 17 4" xfId="29405"/>
    <cellStyle name="Percent 2 2 17 5" xfId="22015"/>
    <cellStyle name="Percent 2 2 18" xfId="621"/>
    <cellStyle name="Percent 2 2 18 2" xfId="3022"/>
    <cellStyle name="Percent 2 2 18 2 2" xfId="30862"/>
    <cellStyle name="Percent 2 2 18 2 3" xfId="23458"/>
    <cellStyle name="Percent 2 2 18 3" xfId="3023"/>
    <cellStyle name="Percent 2 2 18 3 2" xfId="30863"/>
    <cellStyle name="Percent 2 2 18 3 3" xfId="23459"/>
    <cellStyle name="Percent 2 2 18 4" xfId="29406"/>
    <cellStyle name="Percent 2 2 18 5" xfId="22016"/>
    <cellStyle name="Percent 2 2 19" xfId="622"/>
    <cellStyle name="Percent 2 2 19 2" xfId="3024"/>
    <cellStyle name="Percent 2 2 19 2 2" xfId="30864"/>
    <cellStyle name="Percent 2 2 19 2 3" xfId="23460"/>
    <cellStyle name="Percent 2 2 19 3" xfId="3025"/>
    <cellStyle name="Percent 2 2 19 3 2" xfId="30865"/>
    <cellStyle name="Percent 2 2 19 3 3" xfId="23461"/>
    <cellStyle name="Percent 2 2 19 4" xfId="29407"/>
    <cellStyle name="Percent 2 2 19 5" xfId="22017"/>
    <cellStyle name="Percent 2 2 2" xfId="623"/>
    <cellStyle name="Percent 2 2 2 2" xfId="3026"/>
    <cellStyle name="Percent 2 2 2 2 2" xfId="30866"/>
    <cellStyle name="Percent 2 2 2 2 3" xfId="23462"/>
    <cellStyle name="Percent 2 2 2 3" xfId="3027"/>
    <cellStyle name="Percent 2 2 2 3 2" xfId="30867"/>
    <cellStyle name="Percent 2 2 2 3 3" xfId="23463"/>
    <cellStyle name="Percent 2 2 2 4" xfId="29408"/>
    <cellStyle name="Percent 2 2 2 5" xfId="22018"/>
    <cellStyle name="Percent 2 2 20" xfId="624"/>
    <cellStyle name="Percent 2 2 20 2" xfId="3028"/>
    <cellStyle name="Percent 2 2 20 2 2" xfId="30868"/>
    <cellStyle name="Percent 2 2 20 2 3" xfId="23464"/>
    <cellStyle name="Percent 2 2 20 3" xfId="3029"/>
    <cellStyle name="Percent 2 2 20 3 2" xfId="30869"/>
    <cellStyle name="Percent 2 2 20 3 3" xfId="23465"/>
    <cellStyle name="Percent 2 2 20 4" xfId="29409"/>
    <cellStyle name="Percent 2 2 20 5" xfId="22019"/>
    <cellStyle name="Percent 2 2 21" xfId="625"/>
    <cellStyle name="Percent 2 2 21 2" xfId="3030"/>
    <cellStyle name="Percent 2 2 21 2 2" xfId="30870"/>
    <cellStyle name="Percent 2 2 21 2 3" xfId="23466"/>
    <cellStyle name="Percent 2 2 21 3" xfId="3031"/>
    <cellStyle name="Percent 2 2 21 3 2" xfId="30871"/>
    <cellStyle name="Percent 2 2 21 3 3" xfId="23467"/>
    <cellStyle name="Percent 2 2 21 4" xfId="29410"/>
    <cellStyle name="Percent 2 2 21 5" xfId="22020"/>
    <cellStyle name="Percent 2 2 22" xfId="626"/>
    <cellStyle name="Percent 2 2 22 2" xfId="3032"/>
    <cellStyle name="Percent 2 2 22 2 2" xfId="30872"/>
    <cellStyle name="Percent 2 2 22 2 3" xfId="23468"/>
    <cellStyle name="Percent 2 2 22 3" xfId="3033"/>
    <cellStyle name="Percent 2 2 22 3 2" xfId="30873"/>
    <cellStyle name="Percent 2 2 22 3 3" xfId="23469"/>
    <cellStyle name="Percent 2 2 22 4" xfId="29411"/>
    <cellStyle name="Percent 2 2 22 5" xfId="22021"/>
    <cellStyle name="Percent 2 2 23" xfId="627"/>
    <cellStyle name="Percent 2 2 23 2" xfId="3034"/>
    <cellStyle name="Percent 2 2 23 2 2" xfId="30874"/>
    <cellStyle name="Percent 2 2 23 2 3" xfId="23470"/>
    <cellStyle name="Percent 2 2 23 3" xfId="3035"/>
    <cellStyle name="Percent 2 2 23 3 2" xfId="30875"/>
    <cellStyle name="Percent 2 2 23 3 3" xfId="23471"/>
    <cellStyle name="Percent 2 2 23 4" xfId="29412"/>
    <cellStyle name="Percent 2 2 23 5" xfId="22022"/>
    <cellStyle name="Percent 2 2 24" xfId="628"/>
    <cellStyle name="Percent 2 2 24 2" xfId="3036"/>
    <cellStyle name="Percent 2 2 24 2 2" xfId="30876"/>
    <cellStyle name="Percent 2 2 24 2 3" xfId="23472"/>
    <cellStyle name="Percent 2 2 24 3" xfId="3037"/>
    <cellStyle name="Percent 2 2 24 3 2" xfId="30877"/>
    <cellStyle name="Percent 2 2 24 3 3" xfId="23473"/>
    <cellStyle name="Percent 2 2 24 4" xfId="29413"/>
    <cellStyle name="Percent 2 2 24 5" xfId="22023"/>
    <cellStyle name="Percent 2 2 25" xfId="629"/>
    <cellStyle name="Percent 2 2 25 2" xfId="3038"/>
    <cellStyle name="Percent 2 2 25 2 2" xfId="30878"/>
    <cellStyle name="Percent 2 2 25 2 3" xfId="23474"/>
    <cellStyle name="Percent 2 2 25 3" xfId="3039"/>
    <cellStyle name="Percent 2 2 25 3 2" xfId="30879"/>
    <cellStyle name="Percent 2 2 25 3 3" xfId="23475"/>
    <cellStyle name="Percent 2 2 25 4" xfId="29414"/>
    <cellStyle name="Percent 2 2 25 5" xfId="22024"/>
    <cellStyle name="Percent 2 2 26" xfId="630"/>
    <cellStyle name="Percent 2 2 26 2" xfId="3040"/>
    <cellStyle name="Percent 2 2 26 2 2" xfId="30880"/>
    <cellStyle name="Percent 2 2 26 2 3" xfId="23476"/>
    <cellStyle name="Percent 2 2 26 3" xfId="3041"/>
    <cellStyle name="Percent 2 2 26 3 2" xfId="30881"/>
    <cellStyle name="Percent 2 2 26 3 3" xfId="23477"/>
    <cellStyle name="Percent 2 2 26 4" xfId="29415"/>
    <cellStyle name="Percent 2 2 26 5" xfId="22025"/>
    <cellStyle name="Percent 2 2 27" xfId="631"/>
    <cellStyle name="Percent 2 2 27 2" xfId="3042"/>
    <cellStyle name="Percent 2 2 27 2 2" xfId="30882"/>
    <cellStyle name="Percent 2 2 27 2 3" xfId="23478"/>
    <cellStyle name="Percent 2 2 27 3" xfId="3043"/>
    <cellStyle name="Percent 2 2 27 3 2" xfId="30883"/>
    <cellStyle name="Percent 2 2 27 3 3" xfId="23479"/>
    <cellStyle name="Percent 2 2 27 4" xfId="29416"/>
    <cellStyle name="Percent 2 2 27 5" xfId="22026"/>
    <cellStyle name="Percent 2 2 28" xfId="632"/>
    <cellStyle name="Percent 2 2 28 2" xfId="3044"/>
    <cellStyle name="Percent 2 2 28 2 2" xfId="30884"/>
    <cellStyle name="Percent 2 2 28 2 3" xfId="23480"/>
    <cellStyle name="Percent 2 2 28 3" xfId="3045"/>
    <cellStyle name="Percent 2 2 28 3 2" xfId="30885"/>
    <cellStyle name="Percent 2 2 28 3 3" xfId="23481"/>
    <cellStyle name="Percent 2 2 28 4" xfId="29417"/>
    <cellStyle name="Percent 2 2 28 5" xfId="22027"/>
    <cellStyle name="Percent 2 2 29" xfId="633"/>
    <cellStyle name="Percent 2 2 29 2" xfId="3046"/>
    <cellStyle name="Percent 2 2 29 2 2" xfId="30886"/>
    <cellStyle name="Percent 2 2 29 2 3" xfId="23482"/>
    <cellStyle name="Percent 2 2 29 3" xfId="3047"/>
    <cellStyle name="Percent 2 2 29 3 2" xfId="30887"/>
    <cellStyle name="Percent 2 2 29 3 3" xfId="23483"/>
    <cellStyle name="Percent 2 2 29 4" xfId="29418"/>
    <cellStyle name="Percent 2 2 29 5" xfId="22028"/>
    <cellStyle name="Percent 2 2 3" xfId="634"/>
    <cellStyle name="Percent 2 2 3 2" xfId="3048"/>
    <cellStyle name="Percent 2 2 3 2 2" xfId="30888"/>
    <cellStyle name="Percent 2 2 3 2 3" xfId="23484"/>
    <cellStyle name="Percent 2 2 3 3" xfId="3049"/>
    <cellStyle name="Percent 2 2 3 3 2" xfId="30889"/>
    <cellStyle name="Percent 2 2 3 3 3" xfId="23485"/>
    <cellStyle name="Percent 2 2 3 4" xfId="29419"/>
    <cellStyle name="Percent 2 2 3 5" xfId="22029"/>
    <cellStyle name="Percent 2 2 30" xfId="635"/>
    <cellStyle name="Percent 2 2 30 2" xfId="3050"/>
    <cellStyle name="Percent 2 2 30 2 2" xfId="30890"/>
    <cellStyle name="Percent 2 2 30 2 3" xfId="23486"/>
    <cellStyle name="Percent 2 2 30 3" xfId="3051"/>
    <cellStyle name="Percent 2 2 30 3 2" xfId="30891"/>
    <cellStyle name="Percent 2 2 30 3 3" xfId="23487"/>
    <cellStyle name="Percent 2 2 30 4" xfId="29420"/>
    <cellStyle name="Percent 2 2 30 5" xfId="22030"/>
    <cellStyle name="Percent 2 2 31" xfId="636"/>
    <cellStyle name="Percent 2 2 31 2" xfId="3052"/>
    <cellStyle name="Percent 2 2 31 2 2" xfId="30892"/>
    <cellStyle name="Percent 2 2 31 2 3" xfId="23488"/>
    <cellStyle name="Percent 2 2 31 3" xfId="3053"/>
    <cellStyle name="Percent 2 2 31 3 2" xfId="30893"/>
    <cellStyle name="Percent 2 2 31 3 3" xfId="23489"/>
    <cellStyle name="Percent 2 2 31 4" xfId="29421"/>
    <cellStyle name="Percent 2 2 31 5" xfId="22031"/>
    <cellStyle name="Percent 2 2 32" xfId="637"/>
    <cellStyle name="Percent 2 2 32 2" xfId="3054"/>
    <cellStyle name="Percent 2 2 32 2 2" xfId="30894"/>
    <cellStyle name="Percent 2 2 32 2 3" xfId="23490"/>
    <cellStyle name="Percent 2 2 32 3" xfId="3055"/>
    <cellStyle name="Percent 2 2 32 3 2" xfId="30895"/>
    <cellStyle name="Percent 2 2 32 3 3" xfId="23491"/>
    <cellStyle name="Percent 2 2 32 4" xfId="29422"/>
    <cellStyle name="Percent 2 2 32 5" xfId="22032"/>
    <cellStyle name="Percent 2 2 33" xfId="638"/>
    <cellStyle name="Percent 2 2 33 2" xfId="3056"/>
    <cellStyle name="Percent 2 2 33 2 2" xfId="30896"/>
    <cellStyle name="Percent 2 2 33 2 3" xfId="23492"/>
    <cellStyle name="Percent 2 2 33 3" xfId="3057"/>
    <cellStyle name="Percent 2 2 33 3 2" xfId="30897"/>
    <cellStyle name="Percent 2 2 33 3 3" xfId="23493"/>
    <cellStyle name="Percent 2 2 33 4" xfId="29423"/>
    <cellStyle name="Percent 2 2 33 5" xfId="22033"/>
    <cellStyle name="Percent 2 2 34" xfId="639"/>
    <cellStyle name="Percent 2 2 34 2" xfId="3058"/>
    <cellStyle name="Percent 2 2 34 2 2" xfId="30898"/>
    <cellStyle name="Percent 2 2 34 2 3" xfId="23494"/>
    <cellStyle name="Percent 2 2 34 3" xfId="3059"/>
    <cellStyle name="Percent 2 2 34 3 2" xfId="30899"/>
    <cellStyle name="Percent 2 2 34 3 3" xfId="23495"/>
    <cellStyle name="Percent 2 2 34 4" xfId="29424"/>
    <cellStyle name="Percent 2 2 34 5" xfId="22034"/>
    <cellStyle name="Percent 2 2 35" xfId="640"/>
    <cellStyle name="Percent 2 2 35 2" xfId="3060"/>
    <cellStyle name="Percent 2 2 35 2 2" xfId="30900"/>
    <cellStyle name="Percent 2 2 35 2 3" xfId="23496"/>
    <cellStyle name="Percent 2 2 35 3" xfId="3061"/>
    <cellStyle name="Percent 2 2 35 3 2" xfId="30901"/>
    <cellStyle name="Percent 2 2 35 3 3" xfId="23497"/>
    <cellStyle name="Percent 2 2 35 4" xfId="29425"/>
    <cellStyle name="Percent 2 2 35 5" xfId="22035"/>
    <cellStyle name="Percent 2 2 36" xfId="3062"/>
    <cellStyle name="Percent 2 2 36 2" xfId="30902"/>
    <cellStyle name="Percent 2 2 36 3" xfId="23498"/>
    <cellStyle name="Percent 2 2 37" xfId="3063"/>
    <cellStyle name="Percent 2 2 37 2" xfId="30903"/>
    <cellStyle name="Percent 2 2 37 3" xfId="23499"/>
    <cellStyle name="Percent 2 2 38" xfId="29397"/>
    <cellStyle name="Percent 2 2 39" xfId="22007"/>
    <cellStyle name="Percent 2 2 4" xfId="641"/>
    <cellStyle name="Percent 2 2 4 2" xfId="3064"/>
    <cellStyle name="Percent 2 2 4 2 2" xfId="30904"/>
    <cellStyle name="Percent 2 2 4 2 3" xfId="23500"/>
    <cellStyle name="Percent 2 2 4 3" xfId="3065"/>
    <cellStyle name="Percent 2 2 4 3 2" xfId="30905"/>
    <cellStyle name="Percent 2 2 4 3 3" xfId="23501"/>
    <cellStyle name="Percent 2 2 4 4" xfId="29426"/>
    <cellStyle name="Percent 2 2 4 5" xfId="22036"/>
    <cellStyle name="Percent 2 2 5" xfId="642"/>
    <cellStyle name="Percent 2 2 5 2" xfId="3066"/>
    <cellStyle name="Percent 2 2 5 2 2" xfId="30906"/>
    <cellStyle name="Percent 2 2 5 2 3" xfId="23502"/>
    <cellStyle name="Percent 2 2 5 3" xfId="3067"/>
    <cellStyle name="Percent 2 2 5 3 2" xfId="30907"/>
    <cellStyle name="Percent 2 2 5 3 3" xfId="23503"/>
    <cellStyle name="Percent 2 2 5 4" xfId="29427"/>
    <cellStyle name="Percent 2 2 5 5" xfId="22037"/>
    <cellStyle name="Percent 2 2 6" xfId="643"/>
    <cellStyle name="Percent 2 2 6 2" xfId="3068"/>
    <cellStyle name="Percent 2 2 6 2 2" xfId="30908"/>
    <cellStyle name="Percent 2 2 6 2 3" xfId="23504"/>
    <cellStyle name="Percent 2 2 6 3" xfId="3069"/>
    <cellStyle name="Percent 2 2 6 3 2" xfId="30909"/>
    <cellStyle name="Percent 2 2 6 3 3" xfId="23505"/>
    <cellStyle name="Percent 2 2 6 4" xfId="29428"/>
    <cellStyle name="Percent 2 2 6 5" xfId="22038"/>
    <cellStyle name="Percent 2 2 7" xfId="644"/>
    <cellStyle name="Percent 2 2 7 2" xfId="3070"/>
    <cellStyle name="Percent 2 2 7 2 2" xfId="30910"/>
    <cellStyle name="Percent 2 2 7 2 3" xfId="23506"/>
    <cellStyle name="Percent 2 2 7 3" xfId="3071"/>
    <cellStyle name="Percent 2 2 7 3 2" xfId="30911"/>
    <cellStyle name="Percent 2 2 7 3 3" xfId="23507"/>
    <cellStyle name="Percent 2 2 7 4" xfId="29429"/>
    <cellStyle name="Percent 2 2 7 5" xfId="22039"/>
    <cellStyle name="Percent 2 2 8" xfId="645"/>
    <cellStyle name="Percent 2 2 8 2" xfId="3072"/>
    <cellStyle name="Percent 2 2 8 2 2" xfId="30912"/>
    <cellStyle name="Percent 2 2 8 2 3" xfId="23508"/>
    <cellStyle name="Percent 2 2 8 3" xfId="3073"/>
    <cellStyle name="Percent 2 2 8 3 2" xfId="30913"/>
    <cellStyle name="Percent 2 2 8 3 3" xfId="23509"/>
    <cellStyle name="Percent 2 2 8 4" xfId="29430"/>
    <cellStyle name="Percent 2 2 8 5" xfId="22040"/>
    <cellStyle name="Percent 2 2 9" xfId="646"/>
    <cellStyle name="Percent 2 2 9 2" xfId="3074"/>
    <cellStyle name="Percent 2 2 9 2 2" xfId="30914"/>
    <cellStyle name="Percent 2 2 9 2 3" xfId="23510"/>
    <cellStyle name="Percent 2 2 9 3" xfId="3075"/>
    <cellStyle name="Percent 2 2 9 3 2" xfId="30915"/>
    <cellStyle name="Percent 2 2 9 3 3" xfId="23511"/>
    <cellStyle name="Percent 2 2 9 4" xfId="29431"/>
    <cellStyle name="Percent 2 2 9 5" xfId="22041"/>
    <cellStyle name="Percent 2 20" xfId="647"/>
    <cellStyle name="Percent 2 20 2" xfId="3076"/>
    <cellStyle name="Percent 2 20 2 2" xfId="30916"/>
    <cellStyle name="Percent 2 20 2 3" xfId="23512"/>
    <cellStyle name="Percent 2 20 3" xfId="3077"/>
    <cellStyle name="Percent 2 20 3 2" xfId="30917"/>
    <cellStyle name="Percent 2 20 3 3" xfId="23513"/>
    <cellStyle name="Percent 2 20 4" xfId="29432"/>
    <cellStyle name="Percent 2 20 5" xfId="22042"/>
    <cellStyle name="Percent 2 21" xfId="648"/>
    <cellStyle name="Percent 2 21 2" xfId="3078"/>
    <cellStyle name="Percent 2 21 2 2" xfId="30918"/>
    <cellStyle name="Percent 2 21 2 3" xfId="23514"/>
    <cellStyle name="Percent 2 21 3" xfId="3079"/>
    <cellStyle name="Percent 2 21 3 2" xfId="30919"/>
    <cellStyle name="Percent 2 21 3 3" xfId="23515"/>
    <cellStyle name="Percent 2 21 4" xfId="29433"/>
    <cellStyle name="Percent 2 21 5" xfId="22043"/>
    <cellStyle name="Percent 2 22" xfId="649"/>
    <cellStyle name="Percent 2 22 2" xfId="3080"/>
    <cellStyle name="Percent 2 22 2 2" xfId="30920"/>
    <cellStyle name="Percent 2 22 2 3" xfId="23516"/>
    <cellStyle name="Percent 2 22 3" xfId="3081"/>
    <cellStyle name="Percent 2 22 3 2" xfId="30921"/>
    <cellStyle name="Percent 2 22 3 3" xfId="23517"/>
    <cellStyle name="Percent 2 22 4" xfId="29434"/>
    <cellStyle name="Percent 2 22 5" xfId="22044"/>
    <cellStyle name="Percent 2 23" xfId="650"/>
    <cellStyle name="Percent 2 23 2" xfId="3082"/>
    <cellStyle name="Percent 2 23 2 2" xfId="30922"/>
    <cellStyle name="Percent 2 23 2 3" xfId="23518"/>
    <cellStyle name="Percent 2 23 3" xfId="3083"/>
    <cellStyle name="Percent 2 23 3 2" xfId="30923"/>
    <cellStyle name="Percent 2 23 3 3" xfId="23519"/>
    <cellStyle name="Percent 2 23 4" xfId="29435"/>
    <cellStyle name="Percent 2 23 5" xfId="22045"/>
    <cellStyle name="Percent 2 24" xfId="651"/>
    <cellStyle name="Percent 2 24 2" xfId="3084"/>
    <cellStyle name="Percent 2 24 2 2" xfId="30924"/>
    <cellStyle name="Percent 2 24 2 3" xfId="23520"/>
    <cellStyle name="Percent 2 24 3" xfId="3085"/>
    <cellStyle name="Percent 2 24 3 2" xfId="30925"/>
    <cellStyle name="Percent 2 24 3 3" xfId="23521"/>
    <cellStyle name="Percent 2 24 4" xfId="29436"/>
    <cellStyle name="Percent 2 24 5" xfId="22046"/>
    <cellStyle name="Percent 2 25" xfId="652"/>
    <cellStyle name="Percent 2 25 2" xfId="3086"/>
    <cellStyle name="Percent 2 25 2 2" xfId="30926"/>
    <cellStyle name="Percent 2 25 2 3" xfId="23522"/>
    <cellStyle name="Percent 2 25 3" xfId="3087"/>
    <cellStyle name="Percent 2 25 3 2" xfId="30927"/>
    <cellStyle name="Percent 2 25 3 3" xfId="23523"/>
    <cellStyle name="Percent 2 25 4" xfId="29437"/>
    <cellStyle name="Percent 2 25 5" xfId="22047"/>
    <cellStyle name="Percent 2 26" xfId="653"/>
    <cellStyle name="Percent 2 26 2" xfId="3088"/>
    <cellStyle name="Percent 2 26 2 2" xfId="30928"/>
    <cellStyle name="Percent 2 26 2 3" xfId="23524"/>
    <cellStyle name="Percent 2 26 3" xfId="3089"/>
    <cellStyle name="Percent 2 26 3 2" xfId="30929"/>
    <cellStyle name="Percent 2 26 3 3" xfId="23525"/>
    <cellStyle name="Percent 2 26 4" xfId="29438"/>
    <cellStyle name="Percent 2 26 5" xfId="22048"/>
    <cellStyle name="Percent 2 27" xfId="654"/>
    <cellStyle name="Percent 2 27 2" xfId="3090"/>
    <cellStyle name="Percent 2 27 2 2" xfId="30930"/>
    <cellStyle name="Percent 2 27 2 3" xfId="23526"/>
    <cellStyle name="Percent 2 27 3" xfId="3091"/>
    <cellStyle name="Percent 2 27 3 2" xfId="30931"/>
    <cellStyle name="Percent 2 27 3 3" xfId="23527"/>
    <cellStyle name="Percent 2 27 4" xfId="29439"/>
    <cellStyle name="Percent 2 27 5" xfId="22049"/>
    <cellStyle name="Percent 2 28" xfId="655"/>
    <cellStyle name="Percent 2 28 2" xfId="3092"/>
    <cellStyle name="Percent 2 28 2 2" xfId="30932"/>
    <cellStyle name="Percent 2 28 2 3" xfId="23528"/>
    <cellStyle name="Percent 2 28 3" xfId="3093"/>
    <cellStyle name="Percent 2 28 3 2" xfId="30933"/>
    <cellStyle name="Percent 2 28 3 3" xfId="23529"/>
    <cellStyle name="Percent 2 28 4" xfId="29440"/>
    <cellStyle name="Percent 2 28 5" xfId="22050"/>
    <cellStyle name="Percent 2 29" xfId="656"/>
    <cellStyle name="Percent 2 29 2" xfId="3094"/>
    <cellStyle name="Percent 2 29 2 2" xfId="30934"/>
    <cellStyle name="Percent 2 29 2 3" xfId="23530"/>
    <cellStyle name="Percent 2 29 3" xfId="3095"/>
    <cellStyle name="Percent 2 29 3 2" xfId="30935"/>
    <cellStyle name="Percent 2 29 3 3" xfId="23531"/>
    <cellStyle name="Percent 2 29 4" xfId="29441"/>
    <cellStyle name="Percent 2 29 5" xfId="22051"/>
    <cellStyle name="Percent 2 3" xfId="657"/>
    <cellStyle name="Percent 2 3 2" xfId="3096"/>
    <cellStyle name="Percent 2 3 2 2" xfId="30936"/>
    <cellStyle name="Percent 2 3 2 3" xfId="23532"/>
    <cellStyle name="Percent 2 3 3" xfId="3097"/>
    <cellStyle name="Percent 2 3 3 2" xfId="30937"/>
    <cellStyle name="Percent 2 3 3 3" xfId="23533"/>
    <cellStyle name="Percent 2 3 4" xfId="29442"/>
    <cellStyle name="Percent 2 3 5" xfId="22052"/>
    <cellStyle name="Percent 2 30" xfId="658"/>
    <cellStyle name="Percent 2 30 2" xfId="3098"/>
    <cellStyle name="Percent 2 30 2 2" xfId="30938"/>
    <cellStyle name="Percent 2 30 2 3" xfId="23534"/>
    <cellStyle name="Percent 2 30 3" xfId="3099"/>
    <cellStyle name="Percent 2 30 3 2" xfId="30939"/>
    <cellStyle name="Percent 2 30 3 3" xfId="23535"/>
    <cellStyle name="Percent 2 30 4" xfId="29443"/>
    <cellStyle name="Percent 2 30 5" xfId="22053"/>
    <cellStyle name="Percent 2 31" xfId="659"/>
    <cellStyle name="Percent 2 31 2" xfId="3100"/>
    <cellStyle name="Percent 2 31 2 2" xfId="30940"/>
    <cellStyle name="Percent 2 31 2 3" xfId="23536"/>
    <cellStyle name="Percent 2 31 3" xfId="3101"/>
    <cellStyle name="Percent 2 31 3 2" xfId="30941"/>
    <cellStyle name="Percent 2 31 3 3" xfId="23537"/>
    <cellStyle name="Percent 2 31 4" xfId="29444"/>
    <cellStyle name="Percent 2 31 5" xfId="22054"/>
    <cellStyle name="Percent 2 32" xfId="3102"/>
    <cellStyle name="Percent 2 32 2" xfId="30942"/>
    <cellStyle name="Percent 2 32 3" xfId="23538"/>
    <cellStyle name="Percent 2 33" xfId="3103"/>
    <cellStyle name="Percent 2 33 2" xfId="30943"/>
    <cellStyle name="Percent 2 33 3" xfId="23539"/>
    <cellStyle name="Percent 2 34" xfId="29386"/>
    <cellStyle name="Percent 2 35" xfId="21996"/>
    <cellStyle name="Percent 2 4" xfId="660"/>
    <cellStyle name="Percent 2 4 2" xfId="3104"/>
    <cellStyle name="Percent 2 4 2 2" xfId="30944"/>
    <cellStyle name="Percent 2 4 2 3" xfId="23540"/>
    <cellStyle name="Percent 2 4 3" xfId="3105"/>
    <cellStyle name="Percent 2 4 3 2" xfId="30945"/>
    <cellStyle name="Percent 2 4 3 3" xfId="23541"/>
    <cellStyle name="Percent 2 4 4" xfId="29445"/>
    <cellStyle name="Percent 2 4 5" xfId="22055"/>
    <cellStyle name="Percent 2 5" xfId="661"/>
    <cellStyle name="Percent 2 5 2" xfId="3106"/>
    <cellStyle name="Percent 2 5 2 2" xfId="30946"/>
    <cellStyle name="Percent 2 5 2 3" xfId="23542"/>
    <cellStyle name="Percent 2 5 3" xfId="3107"/>
    <cellStyle name="Percent 2 5 3 2" xfId="30947"/>
    <cellStyle name="Percent 2 5 3 3" xfId="23543"/>
    <cellStyle name="Percent 2 5 4" xfId="29446"/>
    <cellStyle name="Percent 2 5 5" xfId="22056"/>
    <cellStyle name="Percent 2 6" xfId="662"/>
    <cellStyle name="Percent 2 6 2" xfId="3108"/>
    <cellStyle name="Percent 2 6 2 2" xfId="30948"/>
    <cellStyle name="Percent 2 6 2 3" xfId="23544"/>
    <cellStyle name="Percent 2 6 3" xfId="3109"/>
    <cellStyle name="Percent 2 6 3 2" xfId="30949"/>
    <cellStyle name="Percent 2 6 3 3" xfId="23545"/>
    <cellStyle name="Percent 2 6 4" xfId="29447"/>
    <cellStyle name="Percent 2 6 5" xfId="22057"/>
    <cellStyle name="Percent 2 7" xfId="663"/>
    <cellStyle name="Percent 2 7 2" xfId="3110"/>
    <cellStyle name="Percent 2 7 2 2" xfId="30950"/>
    <cellStyle name="Percent 2 7 2 3" xfId="23546"/>
    <cellStyle name="Percent 2 7 3" xfId="3111"/>
    <cellStyle name="Percent 2 7 3 2" xfId="30951"/>
    <cellStyle name="Percent 2 7 3 3" xfId="23547"/>
    <cellStyle name="Percent 2 7 4" xfId="29448"/>
    <cellStyle name="Percent 2 7 5" xfId="22058"/>
    <cellStyle name="Percent 2 8" xfId="664"/>
    <cellStyle name="Percent 2 8 2" xfId="3112"/>
    <cellStyle name="Percent 2 8 2 2" xfId="30952"/>
    <cellStyle name="Percent 2 8 2 3" xfId="23548"/>
    <cellStyle name="Percent 2 8 3" xfId="3113"/>
    <cellStyle name="Percent 2 8 3 2" xfId="30953"/>
    <cellStyle name="Percent 2 8 3 3" xfId="23549"/>
    <cellStyle name="Percent 2 8 4" xfId="29449"/>
    <cellStyle name="Percent 2 8 5" xfId="22059"/>
    <cellStyle name="Percent 2 9" xfId="665"/>
    <cellStyle name="Percent 2 9 2" xfId="3114"/>
    <cellStyle name="Percent 2 9 2 2" xfId="30954"/>
    <cellStyle name="Percent 2 9 2 3" xfId="23550"/>
    <cellStyle name="Percent 2 9 3" xfId="3115"/>
    <cellStyle name="Percent 2 9 3 2" xfId="30955"/>
    <cellStyle name="Percent 2 9 3 3" xfId="23551"/>
    <cellStyle name="Percent 2 9 4" xfId="29450"/>
    <cellStyle name="Percent 2 9 5" xfId="22060"/>
    <cellStyle name="Percent 3 2" xfId="1138"/>
    <cellStyle name="Percent 3 2 2" xfId="3116"/>
    <cellStyle name="Percent 3 2 2 2" xfId="7479"/>
    <cellStyle name="Percent 3 2 3" xfId="3117"/>
    <cellStyle name="Percent 3 2 3 2" xfId="7480"/>
    <cellStyle name="Percent 3 2 4" xfId="5522"/>
    <cellStyle name="Porcentual 2" xfId="666"/>
    <cellStyle name="Porcentual 2 2" xfId="3118"/>
    <cellStyle name="Porcentual 2 2 2" xfId="30957"/>
    <cellStyle name="Porcentual 2 2 3" xfId="23552"/>
    <cellStyle name="Porcentual 2 3" xfId="3119"/>
    <cellStyle name="Porcentual 2 3 2" xfId="30958"/>
    <cellStyle name="Porcentual 2 3 3" xfId="23553"/>
    <cellStyle name="Porcentual 2 4" xfId="29451"/>
    <cellStyle name="Porcentual 2 5" xfId="22061"/>
    <cellStyle name="Problem" xfId="667"/>
    <cellStyle name="PSChar" xfId="668"/>
    <cellStyle name="RedSand" xfId="669"/>
    <cellStyle name="RedSand 2" xfId="670"/>
    <cellStyle name="RedSand 3" xfId="671"/>
    <cellStyle name="RedSand 4" xfId="672"/>
    <cellStyle name="RedSand 5" xfId="673"/>
    <cellStyle name="RedSand_AFE x Contract" xfId="674"/>
    <cellStyle name="Salida 2" xfId="5016"/>
    <cellStyle name="Salida 2 2" xfId="13675"/>
    <cellStyle name="Salida 3" xfId="5229"/>
    <cellStyle name="Salida 3 2" xfId="13888"/>
    <cellStyle name="Salida 4" xfId="9188"/>
    <cellStyle name="Salida 4 2" xfId="17816"/>
    <cellStyle name="Salida 5" xfId="10371"/>
    <cellStyle name="Salida 5 2" xfId="18998"/>
    <cellStyle name="Salida 6" xfId="10757"/>
    <cellStyle name="Salida 6 2" xfId="19383"/>
    <cellStyle name="Salida 7" xfId="12431"/>
    <cellStyle name="Salida 7 2" xfId="21055"/>
    <cellStyle name="Salida 8" xfId="12790"/>
    <cellStyle name="Salida 8 2" xfId="21413"/>
    <cellStyle name="Salida 9" xfId="675"/>
    <cellStyle name="Salida 9 2" xfId="29452"/>
    <cellStyle name="Salida 9 3" xfId="22062"/>
    <cellStyle name="Sheet Title" xfId="676"/>
    <cellStyle name="Shell" xfId="677"/>
    <cellStyle name="sonhead" xfId="678"/>
    <cellStyle name="sonscript" xfId="679"/>
    <cellStyle name="sontitle" xfId="680"/>
    <cellStyle name="Special" xfId="681"/>
    <cellStyle name="Standard_Tabelle1" xfId="682"/>
    <cellStyle name="Texto de advertencia 2" xfId="704"/>
    <cellStyle name="Texto explicativo 2" xfId="683"/>
    <cellStyle name="Time" xfId="684"/>
    <cellStyle name="TimeEnd" xfId="685"/>
    <cellStyle name="TimeSpent" xfId="686"/>
    <cellStyle name="Title 2" xfId="687"/>
    <cellStyle name="Title 3" xfId="688"/>
    <cellStyle name="Title 4" xfId="3120"/>
    <cellStyle name="TitleEvid" xfId="689"/>
    <cellStyle name="Título 1 2" xfId="691"/>
    <cellStyle name="Título 2 2" xfId="692"/>
    <cellStyle name="Título 3 2" xfId="693"/>
    <cellStyle name="Título 4" xfId="690"/>
    <cellStyle name="Total 10" xfId="3121"/>
    <cellStyle name="Total 10 2" xfId="7483"/>
    <cellStyle name="Total 10 2 2" xfId="16121"/>
    <cellStyle name="Total 10 3" xfId="8660"/>
    <cellStyle name="Total 10 3 2" xfId="17288"/>
    <cellStyle name="Total 10 4" xfId="8032"/>
    <cellStyle name="Total 10 4 2" xfId="16670"/>
    <cellStyle name="Total 10 5" xfId="11193"/>
    <cellStyle name="Total 10 5 2" xfId="19818"/>
    <cellStyle name="Total 10 6" xfId="5029"/>
    <cellStyle name="Total 10 6 2" xfId="13688"/>
    <cellStyle name="Total 10 7" xfId="12607"/>
    <cellStyle name="Total 10 7 2" xfId="21230"/>
    <cellStyle name="Total 11" xfId="3122"/>
    <cellStyle name="Total 11 2" xfId="7484"/>
    <cellStyle name="Total 11 2 2" xfId="16122"/>
    <cellStyle name="Total 11 3" xfId="8661"/>
    <cellStyle name="Total 11 3 2" xfId="17289"/>
    <cellStyle name="Total 11 4" xfId="8575"/>
    <cellStyle name="Total 11 4 2" xfId="17203"/>
    <cellStyle name="Total 11 5" xfId="11194"/>
    <cellStyle name="Total 11 5 2" xfId="19819"/>
    <cellStyle name="Total 11 6" xfId="8848"/>
    <cellStyle name="Total 11 6 2" xfId="17476"/>
    <cellStyle name="Total 11 7" xfId="12608"/>
    <cellStyle name="Total 11 7 2" xfId="21231"/>
    <cellStyle name="Total 12" xfId="3123"/>
    <cellStyle name="Total 12 2" xfId="7485"/>
    <cellStyle name="Total 12 2 2" xfId="16123"/>
    <cellStyle name="Total 12 3" xfId="8662"/>
    <cellStyle name="Total 12 3 2" xfId="17290"/>
    <cellStyle name="Total 12 4" xfId="9469"/>
    <cellStyle name="Total 12 4 2" xfId="18097"/>
    <cellStyle name="Total 12 5" xfId="11195"/>
    <cellStyle name="Total 12 5 2" xfId="19820"/>
    <cellStyle name="Total 12 6" xfId="10511"/>
    <cellStyle name="Total 12 6 2" xfId="19138"/>
    <cellStyle name="Total 12 7" xfId="12609"/>
    <cellStyle name="Total 12 7 2" xfId="21232"/>
    <cellStyle name="Total 13" xfId="3124"/>
    <cellStyle name="Total 13 2" xfId="7486"/>
    <cellStyle name="Total 13 2 2" xfId="16124"/>
    <cellStyle name="Total 13 3" xfId="8663"/>
    <cellStyle name="Total 13 3 2" xfId="17291"/>
    <cellStyle name="Total 13 4" xfId="9470"/>
    <cellStyle name="Total 13 4 2" xfId="18098"/>
    <cellStyle name="Total 13 5" xfId="11196"/>
    <cellStyle name="Total 13 5 2" xfId="19821"/>
    <cellStyle name="Total 13 6" xfId="5030"/>
    <cellStyle name="Total 13 6 2" xfId="13689"/>
    <cellStyle name="Total 13 7" xfId="12610"/>
    <cellStyle name="Total 13 7 2" xfId="21233"/>
    <cellStyle name="Total 14" xfId="3125"/>
    <cellStyle name="Total 14 2" xfId="7487"/>
    <cellStyle name="Total 14 2 2" xfId="16125"/>
    <cellStyle name="Total 14 3" xfId="8664"/>
    <cellStyle name="Total 14 3 2" xfId="17292"/>
    <cellStyle name="Total 14 4" xfId="7771"/>
    <cellStyle name="Total 14 4 2" xfId="16409"/>
    <cellStyle name="Total 14 5" xfId="11197"/>
    <cellStyle name="Total 14 5 2" xfId="19822"/>
    <cellStyle name="Total 14 6" xfId="11770"/>
    <cellStyle name="Total 14 6 2" xfId="20395"/>
    <cellStyle name="Total 14 7" xfId="12611"/>
    <cellStyle name="Total 14 7 2" xfId="21234"/>
    <cellStyle name="Total 15" xfId="3126"/>
    <cellStyle name="Total 15 2" xfId="7488"/>
    <cellStyle name="Total 15 2 2" xfId="16126"/>
    <cellStyle name="Total 15 3" xfId="8665"/>
    <cellStyle name="Total 15 3 2" xfId="17293"/>
    <cellStyle name="Total 15 4" xfId="8576"/>
    <cellStyle name="Total 15 4 2" xfId="17204"/>
    <cellStyle name="Total 15 5" xfId="11198"/>
    <cellStyle name="Total 15 5 2" xfId="19823"/>
    <cellStyle name="Total 15 6" xfId="11771"/>
    <cellStyle name="Total 15 6 2" xfId="20396"/>
    <cellStyle name="Total 15 7" xfId="12612"/>
    <cellStyle name="Total 15 7 2" xfId="21235"/>
    <cellStyle name="Total 16" xfId="3127"/>
    <cellStyle name="Total 16 2" xfId="7489"/>
    <cellStyle name="Total 16 2 2" xfId="16127"/>
    <cellStyle name="Total 16 3" xfId="8666"/>
    <cellStyle name="Total 16 3 2" xfId="17294"/>
    <cellStyle name="Total 16 4" xfId="8031"/>
    <cellStyle name="Total 16 4 2" xfId="16669"/>
    <cellStyle name="Total 16 5" xfId="11199"/>
    <cellStyle name="Total 16 5 2" xfId="19824"/>
    <cellStyle name="Total 16 6" xfId="7978"/>
    <cellStyle name="Total 16 6 2" xfId="16616"/>
    <cellStyle name="Total 16 7" xfId="12613"/>
    <cellStyle name="Total 16 7 2" xfId="21236"/>
    <cellStyle name="Total 17" xfId="3128"/>
    <cellStyle name="Total 17 2" xfId="7490"/>
    <cellStyle name="Total 17 2 2" xfId="16128"/>
    <cellStyle name="Total 17 3" xfId="8667"/>
    <cellStyle name="Total 17 3 2" xfId="17295"/>
    <cellStyle name="Total 17 4" xfId="8577"/>
    <cellStyle name="Total 17 4 2" xfId="17205"/>
    <cellStyle name="Total 17 5" xfId="11200"/>
    <cellStyle name="Total 17 5 2" xfId="19825"/>
    <cellStyle name="Total 17 6" xfId="11772"/>
    <cellStyle name="Total 17 6 2" xfId="20397"/>
    <cellStyle name="Total 17 7" xfId="12614"/>
    <cellStyle name="Total 17 7 2" xfId="21237"/>
    <cellStyle name="Total 18" xfId="3129"/>
    <cellStyle name="Total 18 2" xfId="7491"/>
    <cellStyle name="Total 18 2 2" xfId="16129"/>
    <cellStyle name="Total 18 3" xfId="8668"/>
    <cellStyle name="Total 18 3 2" xfId="17296"/>
    <cellStyle name="Total 18 4" xfId="8578"/>
    <cellStyle name="Total 18 4 2" xfId="17206"/>
    <cellStyle name="Total 18 5" xfId="11201"/>
    <cellStyle name="Total 18 5 2" xfId="19826"/>
    <cellStyle name="Total 18 6" xfId="5479"/>
    <cellStyle name="Total 18 6 2" xfId="14138"/>
    <cellStyle name="Total 18 7" xfId="12615"/>
    <cellStyle name="Total 18 7 2" xfId="21238"/>
    <cellStyle name="Total 19" xfId="5025"/>
    <cellStyle name="Total 19 2" xfId="13684"/>
    <cellStyle name="Total 2" xfId="695"/>
    <cellStyle name="Total 2 10" xfId="3130"/>
    <cellStyle name="Total 2 10 2" xfId="7492"/>
    <cellStyle name="Total 2 10 2 2" xfId="16130"/>
    <cellStyle name="Total 2 10 3" xfId="8669"/>
    <cellStyle name="Total 2 10 3 2" xfId="17297"/>
    <cellStyle name="Total 2 10 4" xfId="5242"/>
    <cellStyle name="Total 2 10 4 2" xfId="13901"/>
    <cellStyle name="Total 2 10 5" xfId="11202"/>
    <cellStyle name="Total 2 10 5 2" xfId="19827"/>
    <cellStyle name="Total 2 10 6" xfId="10233"/>
    <cellStyle name="Total 2 10 6 2" xfId="18860"/>
    <cellStyle name="Total 2 10 7" xfId="12616"/>
    <cellStyle name="Total 2 10 7 2" xfId="21239"/>
    <cellStyle name="Total 2 11" xfId="3131"/>
    <cellStyle name="Total 2 11 2" xfId="7493"/>
    <cellStyle name="Total 2 11 2 2" xfId="16131"/>
    <cellStyle name="Total 2 11 3" xfId="8670"/>
    <cellStyle name="Total 2 11 3 2" xfId="17298"/>
    <cellStyle name="Total 2 11 4" xfId="8579"/>
    <cellStyle name="Total 2 11 4 2" xfId="17207"/>
    <cellStyle name="Total 2 11 5" xfId="11203"/>
    <cellStyle name="Total 2 11 5 2" xfId="19828"/>
    <cellStyle name="Total 2 11 6" xfId="10817"/>
    <cellStyle name="Total 2 11 6 2" xfId="19443"/>
    <cellStyle name="Total 2 11 7" xfId="12617"/>
    <cellStyle name="Total 2 11 7 2" xfId="21240"/>
    <cellStyle name="Total 2 12" xfId="3132"/>
    <cellStyle name="Total 2 12 2" xfId="7494"/>
    <cellStyle name="Total 2 12 2 2" xfId="16132"/>
    <cellStyle name="Total 2 12 3" xfId="8671"/>
    <cellStyle name="Total 2 12 3 2" xfId="17299"/>
    <cellStyle name="Total 2 12 4" xfId="8580"/>
    <cellStyle name="Total 2 12 4 2" xfId="17208"/>
    <cellStyle name="Total 2 12 5" xfId="11204"/>
    <cellStyle name="Total 2 12 5 2" xfId="19829"/>
    <cellStyle name="Total 2 12 6" xfId="11773"/>
    <cellStyle name="Total 2 12 6 2" xfId="20398"/>
    <cellStyle name="Total 2 12 7" xfId="12618"/>
    <cellStyle name="Total 2 12 7 2" xfId="21241"/>
    <cellStyle name="Total 2 13" xfId="3133"/>
    <cellStyle name="Total 2 13 2" xfId="7495"/>
    <cellStyle name="Total 2 13 2 2" xfId="16133"/>
    <cellStyle name="Total 2 13 3" xfId="8672"/>
    <cellStyle name="Total 2 13 3 2" xfId="17300"/>
    <cellStyle name="Total 2 13 4" xfId="8030"/>
    <cellStyle name="Total 2 13 4 2" xfId="16668"/>
    <cellStyle name="Total 2 13 5" xfId="11205"/>
    <cellStyle name="Total 2 13 5 2" xfId="19830"/>
    <cellStyle name="Total 2 13 6" xfId="10816"/>
    <cellStyle name="Total 2 13 6 2" xfId="19442"/>
    <cellStyle name="Total 2 13 7" xfId="12619"/>
    <cellStyle name="Total 2 13 7 2" xfId="21242"/>
    <cellStyle name="Total 2 14" xfId="3134"/>
    <cellStyle name="Total 2 14 2" xfId="7496"/>
    <cellStyle name="Total 2 14 2 2" xfId="16134"/>
    <cellStyle name="Total 2 14 3" xfId="8673"/>
    <cellStyle name="Total 2 14 3 2" xfId="17301"/>
    <cellStyle name="Total 2 14 4" xfId="8581"/>
    <cellStyle name="Total 2 14 4 2" xfId="17209"/>
    <cellStyle name="Total 2 14 5" xfId="11206"/>
    <cellStyle name="Total 2 14 5 2" xfId="19831"/>
    <cellStyle name="Total 2 14 6" xfId="10512"/>
    <cellStyle name="Total 2 14 6 2" xfId="19139"/>
    <cellStyle name="Total 2 14 7" xfId="12620"/>
    <cellStyle name="Total 2 14 7 2" xfId="21243"/>
    <cellStyle name="Total 2 15" xfId="3135"/>
    <cellStyle name="Total 2 15 2" xfId="7497"/>
    <cellStyle name="Total 2 15 2 2" xfId="16135"/>
    <cellStyle name="Total 2 15 3" xfId="8674"/>
    <cellStyle name="Total 2 15 3 2" xfId="17302"/>
    <cellStyle name="Total 2 15 4" xfId="8582"/>
    <cellStyle name="Total 2 15 4 2" xfId="17210"/>
    <cellStyle name="Total 2 15 5" xfId="11207"/>
    <cellStyle name="Total 2 15 5 2" xfId="19832"/>
    <cellStyle name="Total 2 15 6" xfId="9042"/>
    <cellStyle name="Total 2 15 6 2" xfId="17670"/>
    <cellStyle name="Total 2 15 7" xfId="12621"/>
    <cellStyle name="Total 2 15 7 2" xfId="21244"/>
    <cellStyle name="Total 2 16" xfId="3136"/>
    <cellStyle name="Total 2 16 2" xfId="7498"/>
    <cellStyle name="Total 2 16 2 2" xfId="16136"/>
    <cellStyle name="Total 2 16 3" xfId="8675"/>
    <cellStyle name="Total 2 16 3 2" xfId="17303"/>
    <cellStyle name="Total 2 16 4" xfId="9471"/>
    <cellStyle name="Total 2 16 4 2" xfId="18099"/>
    <cellStyle name="Total 2 16 5" xfId="11208"/>
    <cellStyle name="Total 2 16 5 2" xfId="19833"/>
    <cellStyle name="Total 2 16 6" xfId="5032"/>
    <cellStyle name="Total 2 16 6 2" xfId="13691"/>
    <cellStyle name="Total 2 16 7" xfId="12622"/>
    <cellStyle name="Total 2 16 7 2" xfId="21245"/>
    <cellStyle name="Total 2 17" xfId="3137"/>
    <cellStyle name="Total 2 17 2" xfId="7499"/>
    <cellStyle name="Total 2 17 2 2" xfId="16137"/>
    <cellStyle name="Total 2 17 3" xfId="8676"/>
    <cellStyle name="Total 2 17 3 2" xfId="17304"/>
    <cellStyle name="Total 2 17 4" xfId="9472"/>
    <cellStyle name="Total 2 17 4 2" xfId="18100"/>
    <cellStyle name="Total 2 17 5" xfId="11209"/>
    <cellStyle name="Total 2 17 5 2" xfId="19834"/>
    <cellStyle name="Total 2 17 6" xfId="10234"/>
    <cellStyle name="Total 2 17 6 2" xfId="18861"/>
    <cellStyle name="Total 2 17 7" xfId="12623"/>
    <cellStyle name="Total 2 17 7 2" xfId="21246"/>
    <cellStyle name="Total 2 18" xfId="5026"/>
    <cellStyle name="Total 2 18 2" xfId="13685"/>
    <cellStyle name="Total 2 19" xfId="5228"/>
    <cellStyle name="Total 2 19 2" xfId="13887"/>
    <cellStyle name="Total 2 2" xfId="696"/>
    <cellStyle name="Total 2 2 10" xfId="3138"/>
    <cellStyle name="Total 2 2 10 2" xfId="7500"/>
    <cellStyle name="Total 2 2 10 2 2" xfId="16138"/>
    <cellStyle name="Total 2 2 10 3" xfId="8677"/>
    <cellStyle name="Total 2 2 10 3 2" xfId="17305"/>
    <cellStyle name="Total 2 2 10 4" xfId="5119"/>
    <cellStyle name="Total 2 2 10 4 2" xfId="13778"/>
    <cellStyle name="Total 2 2 10 5" xfId="11210"/>
    <cellStyle name="Total 2 2 10 5 2" xfId="19835"/>
    <cellStyle name="Total 2 2 10 6" xfId="11774"/>
    <cellStyle name="Total 2 2 10 6 2" xfId="20399"/>
    <cellStyle name="Total 2 2 10 7" xfId="12624"/>
    <cellStyle name="Total 2 2 10 7 2" xfId="21247"/>
    <cellStyle name="Total 2 2 11" xfId="3139"/>
    <cellStyle name="Total 2 2 11 2" xfId="7501"/>
    <cellStyle name="Total 2 2 11 2 2" xfId="16139"/>
    <cellStyle name="Total 2 2 11 3" xfId="8678"/>
    <cellStyle name="Total 2 2 11 3 2" xfId="17306"/>
    <cellStyle name="Total 2 2 11 4" xfId="9473"/>
    <cellStyle name="Total 2 2 11 4 2" xfId="18101"/>
    <cellStyle name="Total 2 2 11 5" xfId="11211"/>
    <cellStyle name="Total 2 2 11 5 2" xfId="19836"/>
    <cellStyle name="Total 2 2 11 6" xfId="11775"/>
    <cellStyle name="Total 2 2 11 6 2" xfId="20400"/>
    <cellStyle name="Total 2 2 11 7" xfId="12625"/>
    <cellStyle name="Total 2 2 11 7 2" xfId="21248"/>
    <cellStyle name="Total 2 2 12" xfId="3140"/>
    <cellStyle name="Total 2 2 12 2" xfId="7502"/>
    <cellStyle name="Total 2 2 12 2 2" xfId="16140"/>
    <cellStyle name="Total 2 2 12 3" xfId="8679"/>
    <cellStyle name="Total 2 2 12 3 2" xfId="17307"/>
    <cellStyle name="Total 2 2 12 4" xfId="8029"/>
    <cellStyle name="Total 2 2 12 4 2" xfId="16667"/>
    <cellStyle name="Total 2 2 12 5" xfId="11212"/>
    <cellStyle name="Total 2 2 12 5 2" xfId="19837"/>
    <cellStyle name="Total 2 2 12 6" xfId="7725"/>
    <cellStyle name="Total 2 2 12 6 2" xfId="16363"/>
    <cellStyle name="Total 2 2 12 7" xfId="12626"/>
    <cellStyle name="Total 2 2 12 7 2" xfId="21249"/>
    <cellStyle name="Total 2 2 13" xfId="3141"/>
    <cellStyle name="Total 2 2 13 2" xfId="7503"/>
    <cellStyle name="Total 2 2 13 2 2" xfId="16141"/>
    <cellStyle name="Total 2 2 13 3" xfId="8680"/>
    <cellStyle name="Total 2 2 13 3 2" xfId="17308"/>
    <cellStyle name="Total 2 2 13 4" xfId="8583"/>
    <cellStyle name="Total 2 2 13 4 2" xfId="17211"/>
    <cellStyle name="Total 2 2 13 5" xfId="11213"/>
    <cellStyle name="Total 2 2 13 5 2" xfId="19838"/>
    <cellStyle name="Total 2 2 13 6" xfId="5033"/>
    <cellStyle name="Total 2 2 13 6 2" xfId="13692"/>
    <cellStyle name="Total 2 2 13 7" xfId="12627"/>
    <cellStyle name="Total 2 2 13 7 2" xfId="21250"/>
    <cellStyle name="Total 2 2 14" xfId="3142"/>
    <cellStyle name="Total 2 2 14 2" xfId="7504"/>
    <cellStyle name="Total 2 2 14 2 2" xfId="16142"/>
    <cellStyle name="Total 2 2 14 3" xfId="8681"/>
    <cellStyle name="Total 2 2 14 3 2" xfId="17309"/>
    <cellStyle name="Total 2 2 14 4" xfId="9474"/>
    <cellStyle name="Total 2 2 14 4 2" xfId="18102"/>
    <cellStyle name="Total 2 2 14 5" xfId="11214"/>
    <cellStyle name="Total 2 2 14 5 2" xfId="19839"/>
    <cellStyle name="Total 2 2 14 6" xfId="10513"/>
    <cellStyle name="Total 2 2 14 6 2" xfId="19140"/>
    <cellStyle name="Total 2 2 14 7" xfId="12628"/>
    <cellStyle name="Total 2 2 14 7 2" xfId="21251"/>
    <cellStyle name="Total 2 2 15" xfId="3143"/>
    <cellStyle name="Total 2 2 15 2" xfId="7505"/>
    <cellStyle name="Total 2 2 15 2 2" xfId="16143"/>
    <cellStyle name="Total 2 2 15 3" xfId="8682"/>
    <cellStyle name="Total 2 2 15 3 2" xfId="17310"/>
    <cellStyle name="Total 2 2 15 4" xfId="8584"/>
    <cellStyle name="Total 2 2 15 4 2" xfId="17212"/>
    <cellStyle name="Total 2 2 15 5" xfId="11215"/>
    <cellStyle name="Total 2 2 15 5 2" xfId="19840"/>
    <cellStyle name="Total 2 2 15 6" xfId="10815"/>
    <cellStyle name="Total 2 2 15 6 2" xfId="19441"/>
    <cellStyle name="Total 2 2 15 7" xfId="12629"/>
    <cellStyle name="Total 2 2 15 7 2" xfId="21252"/>
    <cellStyle name="Total 2 2 16" xfId="3144"/>
    <cellStyle name="Total 2 2 16 2" xfId="7506"/>
    <cellStyle name="Total 2 2 16 2 2" xfId="16144"/>
    <cellStyle name="Total 2 2 16 3" xfId="8683"/>
    <cellStyle name="Total 2 2 16 3 2" xfId="17311"/>
    <cellStyle name="Total 2 2 16 4" xfId="5241"/>
    <cellStyle name="Total 2 2 16 4 2" xfId="13900"/>
    <cellStyle name="Total 2 2 16 5" xfId="11216"/>
    <cellStyle name="Total 2 2 16 5 2" xfId="19841"/>
    <cellStyle name="Total 2 2 16 6" xfId="10514"/>
    <cellStyle name="Total 2 2 16 6 2" xfId="19141"/>
    <cellStyle name="Total 2 2 16 7" xfId="12630"/>
    <cellStyle name="Total 2 2 16 7 2" xfId="21253"/>
    <cellStyle name="Total 2 2 17" xfId="5027"/>
    <cellStyle name="Total 2 2 17 2" xfId="13686"/>
    <cellStyle name="Total 2 2 18" xfId="7988"/>
    <cellStyle name="Total 2 2 18 2" xfId="16626"/>
    <cellStyle name="Total 2 2 19" xfId="9175"/>
    <cellStyle name="Total 2 2 19 2" xfId="17803"/>
    <cellStyle name="Total 2 2 2" xfId="3145"/>
    <cellStyle name="Total 2 2 2 10" xfId="7770"/>
    <cellStyle name="Total 2 2 2 10 2" xfId="16408"/>
    <cellStyle name="Total 2 2 2 11" xfId="11217"/>
    <cellStyle name="Total 2 2 2 11 2" xfId="19842"/>
    <cellStyle name="Total 2 2 2 12" xfId="10515"/>
    <cellStyle name="Total 2 2 2 12 2" xfId="19142"/>
    <cellStyle name="Total 2 2 2 13" xfId="12631"/>
    <cellStyle name="Total 2 2 2 13 2" xfId="21254"/>
    <cellStyle name="Total 2 2 2 2" xfId="3146"/>
    <cellStyle name="Total 2 2 2 2 10" xfId="11218"/>
    <cellStyle name="Total 2 2 2 2 10 2" xfId="19843"/>
    <cellStyle name="Total 2 2 2 2 11" xfId="11776"/>
    <cellStyle name="Total 2 2 2 2 11 2" xfId="20401"/>
    <cellStyle name="Total 2 2 2 2 12" xfId="12632"/>
    <cellStyle name="Total 2 2 2 2 12 2" xfId="21255"/>
    <cellStyle name="Total 2 2 2 2 2" xfId="3147"/>
    <cellStyle name="Total 2 2 2 2 2 2" xfId="7509"/>
    <cellStyle name="Total 2 2 2 2 2 2 2" xfId="16147"/>
    <cellStyle name="Total 2 2 2 2 2 3" xfId="8686"/>
    <cellStyle name="Total 2 2 2 2 2 3 2" xfId="17314"/>
    <cellStyle name="Total 2 2 2 2 2 4" xfId="8586"/>
    <cellStyle name="Total 2 2 2 2 2 4 2" xfId="17214"/>
    <cellStyle name="Total 2 2 2 2 2 5" xfId="11219"/>
    <cellStyle name="Total 2 2 2 2 2 5 2" xfId="19844"/>
    <cellStyle name="Total 2 2 2 2 2 6" xfId="5480"/>
    <cellStyle name="Total 2 2 2 2 2 6 2" xfId="14139"/>
    <cellStyle name="Total 2 2 2 2 2 7" xfId="12633"/>
    <cellStyle name="Total 2 2 2 2 2 7 2" xfId="21256"/>
    <cellStyle name="Total 2 2 2 2 3" xfId="3148"/>
    <cellStyle name="Total 2 2 2 2 3 2" xfId="7510"/>
    <cellStyle name="Total 2 2 2 2 3 2 2" xfId="16148"/>
    <cellStyle name="Total 2 2 2 2 3 3" xfId="8687"/>
    <cellStyle name="Total 2 2 2 2 3 3 2" xfId="17315"/>
    <cellStyle name="Total 2 2 2 2 3 4" xfId="9475"/>
    <cellStyle name="Total 2 2 2 2 3 4 2" xfId="18103"/>
    <cellStyle name="Total 2 2 2 2 3 5" xfId="11220"/>
    <cellStyle name="Total 2 2 2 2 3 5 2" xfId="19845"/>
    <cellStyle name="Total 2 2 2 2 3 6" xfId="10814"/>
    <cellStyle name="Total 2 2 2 2 3 6 2" xfId="19440"/>
    <cellStyle name="Total 2 2 2 2 3 7" xfId="12634"/>
    <cellStyle name="Total 2 2 2 2 3 7 2" xfId="21257"/>
    <cellStyle name="Total 2 2 2 2 4" xfId="3149"/>
    <cellStyle name="Total 2 2 2 2 4 2" xfId="7511"/>
    <cellStyle name="Total 2 2 2 2 4 2 2" xfId="16149"/>
    <cellStyle name="Total 2 2 2 2 4 3" xfId="8688"/>
    <cellStyle name="Total 2 2 2 2 4 3 2" xfId="17316"/>
    <cellStyle name="Total 2 2 2 2 4 4" xfId="8028"/>
    <cellStyle name="Total 2 2 2 2 4 4 2" xfId="16666"/>
    <cellStyle name="Total 2 2 2 2 4 5" xfId="11221"/>
    <cellStyle name="Total 2 2 2 2 4 5 2" xfId="19846"/>
    <cellStyle name="Total 2 2 2 2 4 6" xfId="11777"/>
    <cellStyle name="Total 2 2 2 2 4 6 2" xfId="20402"/>
    <cellStyle name="Total 2 2 2 2 4 7" xfId="12635"/>
    <cellStyle name="Total 2 2 2 2 4 7 2" xfId="21258"/>
    <cellStyle name="Total 2 2 2 2 5" xfId="3150"/>
    <cellStyle name="Total 2 2 2 2 5 2" xfId="7512"/>
    <cellStyle name="Total 2 2 2 2 5 2 2" xfId="16150"/>
    <cellStyle name="Total 2 2 2 2 5 3" xfId="8689"/>
    <cellStyle name="Total 2 2 2 2 5 3 2" xfId="17317"/>
    <cellStyle name="Total 2 2 2 2 5 4" xfId="8587"/>
    <cellStyle name="Total 2 2 2 2 5 4 2" xfId="17215"/>
    <cellStyle name="Total 2 2 2 2 5 5" xfId="11222"/>
    <cellStyle name="Total 2 2 2 2 5 5 2" xfId="19847"/>
    <cellStyle name="Total 2 2 2 2 5 6" xfId="5226"/>
    <cellStyle name="Total 2 2 2 2 5 6 2" xfId="13885"/>
    <cellStyle name="Total 2 2 2 2 5 7" xfId="12636"/>
    <cellStyle name="Total 2 2 2 2 5 7 2" xfId="21259"/>
    <cellStyle name="Total 2 2 2 2 6" xfId="3151"/>
    <cellStyle name="Total 2 2 2 2 6 2" xfId="7513"/>
    <cellStyle name="Total 2 2 2 2 6 2 2" xfId="16151"/>
    <cellStyle name="Total 2 2 2 2 6 3" xfId="8690"/>
    <cellStyle name="Total 2 2 2 2 6 3 2" xfId="17318"/>
    <cellStyle name="Total 2 2 2 2 6 4" xfId="9476"/>
    <cellStyle name="Total 2 2 2 2 6 4 2" xfId="18104"/>
    <cellStyle name="Total 2 2 2 2 6 5" xfId="11223"/>
    <cellStyle name="Total 2 2 2 2 6 5 2" xfId="19848"/>
    <cellStyle name="Total 2 2 2 2 6 6" xfId="5186"/>
    <cellStyle name="Total 2 2 2 2 6 6 2" xfId="13845"/>
    <cellStyle name="Total 2 2 2 2 6 7" xfId="12637"/>
    <cellStyle name="Total 2 2 2 2 6 7 2" xfId="21260"/>
    <cellStyle name="Total 2 2 2 2 7" xfId="7508"/>
    <cellStyle name="Total 2 2 2 2 7 2" xfId="16146"/>
    <cellStyle name="Total 2 2 2 2 8" xfId="8685"/>
    <cellStyle name="Total 2 2 2 2 8 2" xfId="17313"/>
    <cellStyle name="Total 2 2 2 2 9" xfId="8585"/>
    <cellStyle name="Total 2 2 2 2 9 2" xfId="17213"/>
    <cellStyle name="Total 2 2 2 3" xfId="3152"/>
    <cellStyle name="Total 2 2 2 3 2" xfId="7514"/>
    <cellStyle name="Total 2 2 2 3 2 2" xfId="16152"/>
    <cellStyle name="Total 2 2 2 3 3" xfId="8691"/>
    <cellStyle name="Total 2 2 2 3 3 2" xfId="17319"/>
    <cellStyle name="Total 2 2 2 3 4" xfId="8588"/>
    <cellStyle name="Total 2 2 2 3 4 2" xfId="17216"/>
    <cellStyle name="Total 2 2 2 3 5" xfId="11224"/>
    <cellStyle name="Total 2 2 2 3 5 2" xfId="19849"/>
    <cellStyle name="Total 2 2 2 3 6" xfId="10813"/>
    <cellStyle name="Total 2 2 2 3 6 2" xfId="19439"/>
    <cellStyle name="Total 2 2 2 3 7" xfId="12638"/>
    <cellStyle name="Total 2 2 2 3 7 2" xfId="21261"/>
    <cellStyle name="Total 2 2 2 4" xfId="3153"/>
    <cellStyle name="Total 2 2 2 4 2" xfId="7515"/>
    <cellStyle name="Total 2 2 2 4 2 2" xfId="16153"/>
    <cellStyle name="Total 2 2 2 4 3" xfId="8692"/>
    <cellStyle name="Total 2 2 2 4 3 2" xfId="17320"/>
    <cellStyle name="Total 2 2 2 4 4" xfId="8027"/>
    <cellStyle name="Total 2 2 2 4 4 2" xfId="16665"/>
    <cellStyle name="Total 2 2 2 4 5" xfId="11225"/>
    <cellStyle name="Total 2 2 2 4 5 2" xfId="19850"/>
    <cellStyle name="Total 2 2 2 4 6" xfId="10812"/>
    <cellStyle name="Total 2 2 2 4 6 2" xfId="19438"/>
    <cellStyle name="Total 2 2 2 4 7" xfId="12639"/>
    <cellStyle name="Total 2 2 2 4 7 2" xfId="21262"/>
    <cellStyle name="Total 2 2 2 5" xfId="3154"/>
    <cellStyle name="Total 2 2 2 5 2" xfId="7516"/>
    <cellStyle name="Total 2 2 2 5 2 2" xfId="16154"/>
    <cellStyle name="Total 2 2 2 5 3" xfId="8693"/>
    <cellStyle name="Total 2 2 2 5 3 2" xfId="17321"/>
    <cellStyle name="Total 2 2 2 5 4" xfId="7769"/>
    <cellStyle name="Total 2 2 2 5 4 2" xfId="16407"/>
    <cellStyle name="Total 2 2 2 5 5" xfId="11226"/>
    <cellStyle name="Total 2 2 2 5 5 2" xfId="19851"/>
    <cellStyle name="Total 2 2 2 5 6" xfId="5034"/>
    <cellStyle name="Total 2 2 2 5 6 2" xfId="13693"/>
    <cellStyle name="Total 2 2 2 5 7" xfId="12640"/>
    <cellStyle name="Total 2 2 2 5 7 2" xfId="21263"/>
    <cellStyle name="Total 2 2 2 6" xfId="3155"/>
    <cellStyle name="Total 2 2 2 6 2" xfId="7517"/>
    <cellStyle name="Total 2 2 2 6 2 2" xfId="16155"/>
    <cellStyle name="Total 2 2 2 6 3" xfId="8694"/>
    <cellStyle name="Total 2 2 2 6 3 2" xfId="17322"/>
    <cellStyle name="Total 2 2 2 6 4" xfId="8589"/>
    <cellStyle name="Total 2 2 2 6 4 2" xfId="17217"/>
    <cellStyle name="Total 2 2 2 6 5" xfId="11227"/>
    <cellStyle name="Total 2 2 2 6 5 2" xfId="19852"/>
    <cellStyle name="Total 2 2 2 6 6" xfId="5035"/>
    <cellStyle name="Total 2 2 2 6 6 2" xfId="13694"/>
    <cellStyle name="Total 2 2 2 6 7" xfId="12641"/>
    <cellStyle name="Total 2 2 2 6 7 2" xfId="21264"/>
    <cellStyle name="Total 2 2 2 7" xfId="3156"/>
    <cellStyle name="Total 2 2 2 7 2" xfId="7518"/>
    <cellStyle name="Total 2 2 2 7 2 2" xfId="16156"/>
    <cellStyle name="Total 2 2 2 7 3" xfId="8695"/>
    <cellStyle name="Total 2 2 2 7 3 2" xfId="17323"/>
    <cellStyle name="Total 2 2 2 7 4" xfId="8590"/>
    <cellStyle name="Total 2 2 2 7 4 2" xfId="17218"/>
    <cellStyle name="Total 2 2 2 7 5" xfId="11228"/>
    <cellStyle name="Total 2 2 2 7 5 2" xfId="19853"/>
    <cellStyle name="Total 2 2 2 7 6" xfId="10235"/>
    <cellStyle name="Total 2 2 2 7 6 2" xfId="18862"/>
    <cellStyle name="Total 2 2 2 7 7" xfId="12642"/>
    <cellStyle name="Total 2 2 2 7 7 2" xfId="21265"/>
    <cellStyle name="Total 2 2 2 8" xfId="7507"/>
    <cellStyle name="Total 2 2 2 8 2" xfId="16145"/>
    <cellStyle name="Total 2 2 2 9" xfId="8684"/>
    <cellStyle name="Total 2 2 2 9 2" xfId="17312"/>
    <cellStyle name="Total 2 2 20" xfId="10356"/>
    <cellStyle name="Total 2 2 20 2" xfId="18983"/>
    <cellStyle name="Total 2 2 21" xfId="10744"/>
    <cellStyle name="Total 2 2 21 2" xfId="19370"/>
    <cellStyle name="Total 2 2 22" xfId="11533"/>
    <cellStyle name="Total 2 2 22 2" xfId="20158"/>
    <cellStyle name="Total 2 2 23" xfId="12788"/>
    <cellStyle name="Total 2 2 23 2" xfId="21411"/>
    <cellStyle name="Total 2 2 3" xfId="3157"/>
    <cellStyle name="Total 2 2 3 10" xfId="9477"/>
    <cellStyle name="Total 2 2 3 10 2" xfId="18105"/>
    <cellStyle name="Total 2 2 3 11" xfId="11229"/>
    <cellStyle name="Total 2 2 3 11 2" xfId="19854"/>
    <cellStyle name="Total 2 2 3 12" xfId="5481"/>
    <cellStyle name="Total 2 2 3 12 2" xfId="14140"/>
    <cellStyle name="Total 2 2 3 13" xfId="12643"/>
    <cellStyle name="Total 2 2 3 13 2" xfId="21266"/>
    <cellStyle name="Total 2 2 3 2" xfId="3158"/>
    <cellStyle name="Total 2 2 3 2 10" xfId="11230"/>
    <cellStyle name="Total 2 2 3 2 10 2" xfId="19855"/>
    <cellStyle name="Total 2 2 3 2 11" xfId="7660"/>
    <cellStyle name="Total 2 2 3 2 11 2" xfId="16298"/>
    <cellStyle name="Total 2 2 3 2 12" xfId="12644"/>
    <cellStyle name="Total 2 2 3 2 12 2" xfId="21267"/>
    <cellStyle name="Total 2 2 3 2 2" xfId="3159"/>
    <cellStyle name="Total 2 2 3 2 2 2" xfId="7521"/>
    <cellStyle name="Total 2 2 3 2 2 2 2" xfId="16159"/>
    <cellStyle name="Total 2 2 3 2 2 3" xfId="8698"/>
    <cellStyle name="Total 2 2 3 2 2 3 2" xfId="17326"/>
    <cellStyle name="Total 2 2 3 2 2 4" xfId="5118"/>
    <cellStyle name="Total 2 2 3 2 2 4 2" xfId="13777"/>
    <cellStyle name="Total 2 2 3 2 2 5" xfId="11231"/>
    <cellStyle name="Total 2 2 3 2 2 5 2" xfId="19856"/>
    <cellStyle name="Total 2 2 3 2 2 6" xfId="10811"/>
    <cellStyle name="Total 2 2 3 2 2 6 2" xfId="19437"/>
    <cellStyle name="Total 2 2 3 2 2 7" xfId="12645"/>
    <cellStyle name="Total 2 2 3 2 2 7 2" xfId="21268"/>
    <cellStyle name="Total 2 2 3 2 3" xfId="3160"/>
    <cellStyle name="Total 2 2 3 2 3 2" xfId="7522"/>
    <cellStyle name="Total 2 2 3 2 3 2 2" xfId="16160"/>
    <cellStyle name="Total 2 2 3 2 3 3" xfId="8699"/>
    <cellStyle name="Total 2 2 3 2 3 3 2" xfId="17327"/>
    <cellStyle name="Total 2 2 3 2 3 4" xfId="9479"/>
    <cellStyle name="Total 2 2 3 2 3 4 2" xfId="18107"/>
    <cellStyle name="Total 2 2 3 2 3 5" xfId="11232"/>
    <cellStyle name="Total 2 2 3 2 3 5 2" xfId="19857"/>
    <cellStyle name="Total 2 2 3 2 3 6" xfId="10516"/>
    <cellStyle name="Total 2 2 3 2 3 6 2" xfId="19143"/>
    <cellStyle name="Total 2 2 3 2 3 7" xfId="12646"/>
    <cellStyle name="Total 2 2 3 2 3 7 2" xfId="21269"/>
    <cellStyle name="Total 2 2 3 2 4" xfId="3161"/>
    <cellStyle name="Total 2 2 3 2 4 2" xfId="7523"/>
    <cellStyle name="Total 2 2 3 2 4 2 2" xfId="16161"/>
    <cellStyle name="Total 2 2 3 2 4 3" xfId="8700"/>
    <cellStyle name="Total 2 2 3 2 4 3 2" xfId="17328"/>
    <cellStyle name="Total 2 2 3 2 4 4" xfId="9480"/>
    <cellStyle name="Total 2 2 3 2 4 4 2" xfId="18108"/>
    <cellStyle name="Total 2 2 3 2 4 5" xfId="11233"/>
    <cellStyle name="Total 2 2 3 2 4 5 2" xfId="19858"/>
    <cellStyle name="Total 2 2 3 2 4 6" xfId="7661"/>
    <cellStyle name="Total 2 2 3 2 4 6 2" xfId="16299"/>
    <cellStyle name="Total 2 2 3 2 4 7" xfId="12647"/>
    <cellStyle name="Total 2 2 3 2 4 7 2" xfId="21270"/>
    <cellStyle name="Total 2 2 3 2 5" xfId="3162"/>
    <cellStyle name="Total 2 2 3 2 5 2" xfId="7524"/>
    <cellStyle name="Total 2 2 3 2 5 2 2" xfId="16162"/>
    <cellStyle name="Total 2 2 3 2 5 3" xfId="8701"/>
    <cellStyle name="Total 2 2 3 2 5 3 2" xfId="17329"/>
    <cellStyle name="Total 2 2 3 2 5 4" xfId="5116"/>
    <cellStyle name="Total 2 2 3 2 5 4 2" xfId="13775"/>
    <cellStyle name="Total 2 2 3 2 5 5" xfId="11234"/>
    <cellStyle name="Total 2 2 3 2 5 5 2" xfId="19859"/>
    <cellStyle name="Total 2 2 3 2 5 6" xfId="10810"/>
    <cellStyle name="Total 2 2 3 2 5 6 2" xfId="19436"/>
    <cellStyle name="Total 2 2 3 2 5 7" xfId="12648"/>
    <cellStyle name="Total 2 2 3 2 5 7 2" xfId="21271"/>
    <cellStyle name="Total 2 2 3 2 6" xfId="3163"/>
    <cellStyle name="Total 2 2 3 2 6 2" xfId="7525"/>
    <cellStyle name="Total 2 2 3 2 6 2 2" xfId="16163"/>
    <cellStyle name="Total 2 2 3 2 6 3" xfId="8702"/>
    <cellStyle name="Total 2 2 3 2 6 3 2" xfId="17330"/>
    <cellStyle name="Total 2 2 3 2 6 4" xfId="9614"/>
    <cellStyle name="Total 2 2 3 2 6 4 2" xfId="18242"/>
    <cellStyle name="Total 2 2 3 2 6 5" xfId="11235"/>
    <cellStyle name="Total 2 2 3 2 6 5 2" xfId="19860"/>
    <cellStyle name="Total 2 2 3 2 6 6" xfId="11778"/>
    <cellStyle name="Total 2 2 3 2 6 6 2" xfId="20403"/>
    <cellStyle name="Total 2 2 3 2 6 7" xfId="12649"/>
    <cellStyle name="Total 2 2 3 2 6 7 2" xfId="21272"/>
    <cellStyle name="Total 2 2 3 2 7" xfId="7520"/>
    <cellStyle name="Total 2 2 3 2 7 2" xfId="16158"/>
    <cellStyle name="Total 2 2 3 2 8" xfId="8697"/>
    <cellStyle name="Total 2 2 3 2 8 2" xfId="17325"/>
    <cellStyle name="Total 2 2 3 2 9" xfId="9478"/>
    <cellStyle name="Total 2 2 3 2 9 2" xfId="18106"/>
    <cellStyle name="Total 2 2 3 3" xfId="3164"/>
    <cellStyle name="Total 2 2 3 3 2" xfId="7526"/>
    <cellStyle name="Total 2 2 3 3 2 2" xfId="16164"/>
    <cellStyle name="Total 2 2 3 3 3" xfId="8703"/>
    <cellStyle name="Total 2 2 3 3 3 2" xfId="17331"/>
    <cellStyle name="Total 2 2 3 3 4" xfId="5240"/>
    <cellStyle name="Total 2 2 3 3 4 2" xfId="13899"/>
    <cellStyle name="Total 2 2 3 3 5" xfId="11236"/>
    <cellStyle name="Total 2 2 3 3 5 2" xfId="19861"/>
    <cellStyle name="Total 2 2 3 3 6" xfId="10236"/>
    <cellStyle name="Total 2 2 3 3 6 2" xfId="18863"/>
    <cellStyle name="Total 2 2 3 3 7" xfId="12650"/>
    <cellStyle name="Total 2 2 3 3 7 2" xfId="21273"/>
    <cellStyle name="Total 2 2 3 4" xfId="3165"/>
    <cellStyle name="Total 2 2 3 4 2" xfId="7527"/>
    <cellStyle name="Total 2 2 3 4 2 2" xfId="16165"/>
    <cellStyle name="Total 2 2 3 4 3" xfId="8704"/>
    <cellStyle name="Total 2 2 3 4 3 2" xfId="17332"/>
    <cellStyle name="Total 2 2 3 4 4" xfId="9615"/>
    <cellStyle name="Total 2 2 3 4 4 2" xfId="18243"/>
    <cellStyle name="Total 2 2 3 4 5" xfId="11237"/>
    <cellStyle name="Total 2 2 3 4 5 2" xfId="19862"/>
    <cellStyle name="Total 2 2 3 4 6" xfId="5482"/>
    <cellStyle name="Total 2 2 3 4 6 2" xfId="14141"/>
    <cellStyle name="Total 2 2 3 4 7" xfId="12651"/>
    <cellStyle name="Total 2 2 3 4 7 2" xfId="21274"/>
    <cellStyle name="Total 2 2 3 5" xfId="3166"/>
    <cellStyle name="Total 2 2 3 5 2" xfId="7528"/>
    <cellStyle name="Total 2 2 3 5 2 2" xfId="16166"/>
    <cellStyle name="Total 2 2 3 5 3" xfId="8705"/>
    <cellStyle name="Total 2 2 3 5 3 2" xfId="17333"/>
    <cellStyle name="Total 2 2 3 5 4" xfId="7766"/>
    <cellStyle name="Total 2 2 3 5 4 2" xfId="16404"/>
    <cellStyle name="Total 2 2 3 5 5" xfId="11238"/>
    <cellStyle name="Total 2 2 3 5 5 2" xfId="19863"/>
    <cellStyle name="Total 2 2 3 5 6" xfId="11779"/>
    <cellStyle name="Total 2 2 3 5 6 2" xfId="20404"/>
    <cellStyle name="Total 2 2 3 5 7" xfId="12652"/>
    <cellStyle name="Total 2 2 3 5 7 2" xfId="21275"/>
    <cellStyle name="Total 2 2 3 6" xfId="3167"/>
    <cellStyle name="Total 2 2 3 6 2" xfId="7529"/>
    <cellStyle name="Total 2 2 3 6 2 2" xfId="16167"/>
    <cellStyle name="Total 2 2 3 6 3" xfId="8706"/>
    <cellStyle name="Total 2 2 3 6 3 2" xfId="17334"/>
    <cellStyle name="Total 2 2 3 6 4" xfId="8591"/>
    <cellStyle name="Total 2 2 3 6 4 2" xfId="17219"/>
    <cellStyle name="Total 2 2 3 6 5" xfId="11239"/>
    <cellStyle name="Total 2 2 3 6 5 2" xfId="19864"/>
    <cellStyle name="Total 2 2 3 6 6" xfId="10517"/>
    <cellStyle name="Total 2 2 3 6 6 2" xfId="19144"/>
    <cellStyle name="Total 2 2 3 6 7" xfId="12653"/>
    <cellStyle name="Total 2 2 3 6 7 2" xfId="21276"/>
    <cellStyle name="Total 2 2 3 7" xfId="3168"/>
    <cellStyle name="Total 2 2 3 7 2" xfId="7530"/>
    <cellStyle name="Total 2 2 3 7 2 2" xfId="16168"/>
    <cellStyle name="Total 2 2 3 7 3" xfId="8707"/>
    <cellStyle name="Total 2 2 3 7 3 2" xfId="17335"/>
    <cellStyle name="Total 2 2 3 7 4" xfId="9616"/>
    <cellStyle name="Total 2 2 3 7 4 2" xfId="18244"/>
    <cellStyle name="Total 2 2 3 7 5" xfId="11240"/>
    <cellStyle name="Total 2 2 3 7 5 2" xfId="19865"/>
    <cellStyle name="Total 2 2 3 7 6" xfId="10518"/>
    <cellStyle name="Total 2 2 3 7 6 2" xfId="19145"/>
    <cellStyle name="Total 2 2 3 7 7" xfId="12654"/>
    <cellStyle name="Total 2 2 3 7 7 2" xfId="21277"/>
    <cellStyle name="Total 2 2 3 8" xfId="7519"/>
    <cellStyle name="Total 2 2 3 8 2" xfId="16157"/>
    <cellStyle name="Total 2 2 3 9" xfId="8696"/>
    <cellStyle name="Total 2 2 3 9 2" xfId="17324"/>
    <cellStyle name="Total 2 2 4" xfId="3169"/>
    <cellStyle name="Total 2 2 4 10" xfId="8708"/>
    <cellStyle name="Total 2 2 4 10 2" xfId="17336"/>
    <cellStyle name="Total 2 2 4 11" xfId="9617"/>
    <cellStyle name="Total 2 2 4 11 2" xfId="18245"/>
    <cellStyle name="Total 2 2 4 12" xfId="11241"/>
    <cellStyle name="Total 2 2 4 12 2" xfId="19866"/>
    <cellStyle name="Total 2 2 4 13" xfId="10306"/>
    <cellStyle name="Total 2 2 4 13 2" xfId="18933"/>
    <cellStyle name="Total 2 2 4 14" xfId="12655"/>
    <cellStyle name="Total 2 2 4 14 2" xfId="21278"/>
    <cellStyle name="Total 2 2 4 2" xfId="3170"/>
    <cellStyle name="Total 2 2 4 2 2" xfId="7532"/>
    <cellStyle name="Total 2 2 4 2 2 2" xfId="16170"/>
    <cellStyle name="Total 2 2 4 2 3" xfId="8709"/>
    <cellStyle name="Total 2 2 4 2 3 2" xfId="17337"/>
    <cellStyle name="Total 2 2 4 2 4" xfId="8592"/>
    <cellStyle name="Total 2 2 4 2 4 2" xfId="17220"/>
    <cellStyle name="Total 2 2 4 2 5" xfId="11242"/>
    <cellStyle name="Total 2 2 4 2 5 2" xfId="19867"/>
    <cellStyle name="Total 2 2 4 2 6" xfId="5036"/>
    <cellStyle name="Total 2 2 4 2 6 2" xfId="13695"/>
    <cellStyle name="Total 2 2 4 2 7" xfId="12656"/>
    <cellStyle name="Total 2 2 4 2 7 2" xfId="21279"/>
    <cellStyle name="Total 2 2 4 3" xfId="3171"/>
    <cellStyle name="Total 2 2 4 3 2" xfId="7533"/>
    <cellStyle name="Total 2 2 4 3 2 2" xfId="16171"/>
    <cellStyle name="Total 2 2 4 3 3" xfId="8710"/>
    <cellStyle name="Total 2 2 4 3 3 2" xfId="17338"/>
    <cellStyle name="Total 2 2 4 3 4" xfId="7765"/>
    <cellStyle name="Total 2 2 4 3 4 2" xfId="16403"/>
    <cellStyle name="Total 2 2 4 3 5" xfId="11243"/>
    <cellStyle name="Total 2 2 4 3 5 2" xfId="19868"/>
    <cellStyle name="Total 2 2 4 3 6" xfId="10809"/>
    <cellStyle name="Total 2 2 4 3 6 2" xfId="19435"/>
    <cellStyle name="Total 2 2 4 3 7" xfId="12657"/>
    <cellStyle name="Total 2 2 4 3 7 2" xfId="21280"/>
    <cellStyle name="Total 2 2 4 4" xfId="3172"/>
    <cellStyle name="Total 2 2 4 4 2" xfId="7534"/>
    <cellStyle name="Total 2 2 4 4 2 2" xfId="16172"/>
    <cellStyle name="Total 2 2 4 4 3" xfId="8711"/>
    <cellStyle name="Total 2 2 4 4 3 2" xfId="17339"/>
    <cellStyle name="Total 2 2 4 4 4" xfId="9618"/>
    <cellStyle name="Total 2 2 4 4 4 2" xfId="18246"/>
    <cellStyle name="Total 2 2 4 4 5" xfId="11244"/>
    <cellStyle name="Total 2 2 4 4 5 2" xfId="19869"/>
    <cellStyle name="Total 2 2 4 4 6" xfId="11780"/>
    <cellStyle name="Total 2 2 4 4 6 2" xfId="20405"/>
    <cellStyle name="Total 2 2 4 4 7" xfId="12658"/>
    <cellStyle name="Total 2 2 4 4 7 2" xfId="21281"/>
    <cellStyle name="Total 2 2 4 5" xfId="3173"/>
    <cellStyle name="Total 2 2 4 5 2" xfId="7535"/>
    <cellStyle name="Total 2 2 4 5 2 2" xfId="16173"/>
    <cellStyle name="Total 2 2 4 5 3" xfId="8712"/>
    <cellStyle name="Total 2 2 4 5 3 2" xfId="17340"/>
    <cellStyle name="Total 2 2 4 5 4" xfId="8026"/>
    <cellStyle name="Total 2 2 4 5 4 2" xfId="16664"/>
    <cellStyle name="Total 2 2 4 5 5" xfId="11245"/>
    <cellStyle name="Total 2 2 4 5 5 2" xfId="19870"/>
    <cellStyle name="Total 2 2 4 5 6" xfId="10808"/>
    <cellStyle name="Total 2 2 4 5 6 2" xfId="19434"/>
    <cellStyle name="Total 2 2 4 5 7" xfId="12659"/>
    <cellStyle name="Total 2 2 4 5 7 2" xfId="21282"/>
    <cellStyle name="Total 2 2 4 6" xfId="3174"/>
    <cellStyle name="Total 2 2 4 6 2" xfId="7536"/>
    <cellStyle name="Total 2 2 4 6 2 2" xfId="16174"/>
    <cellStyle name="Total 2 2 4 6 3" xfId="8713"/>
    <cellStyle name="Total 2 2 4 6 3 2" xfId="17341"/>
    <cellStyle name="Total 2 2 4 6 4" xfId="9619"/>
    <cellStyle name="Total 2 2 4 6 4 2" xfId="18247"/>
    <cellStyle name="Total 2 2 4 6 5" xfId="11246"/>
    <cellStyle name="Total 2 2 4 6 5 2" xfId="19871"/>
    <cellStyle name="Total 2 2 4 6 6" xfId="7662"/>
    <cellStyle name="Total 2 2 4 6 6 2" xfId="16300"/>
    <cellStyle name="Total 2 2 4 6 7" xfId="12660"/>
    <cellStyle name="Total 2 2 4 6 7 2" xfId="21283"/>
    <cellStyle name="Total 2 2 4 7" xfId="3175"/>
    <cellStyle name="Total 2 2 4 7 2" xfId="7537"/>
    <cellStyle name="Total 2 2 4 7 2 2" xfId="16175"/>
    <cellStyle name="Total 2 2 4 7 3" xfId="8714"/>
    <cellStyle name="Total 2 2 4 7 3 2" xfId="17342"/>
    <cellStyle name="Total 2 2 4 7 4" xfId="9620"/>
    <cellStyle name="Total 2 2 4 7 4 2" xfId="18248"/>
    <cellStyle name="Total 2 2 4 7 5" xfId="11247"/>
    <cellStyle name="Total 2 2 4 7 5 2" xfId="19872"/>
    <cellStyle name="Total 2 2 4 7 6" xfId="11781"/>
    <cellStyle name="Total 2 2 4 7 6 2" xfId="20406"/>
    <cellStyle name="Total 2 2 4 7 7" xfId="12661"/>
    <cellStyle name="Total 2 2 4 7 7 2" xfId="21284"/>
    <cellStyle name="Total 2 2 4 8" xfId="3176"/>
    <cellStyle name="Total 2 2 4 8 2" xfId="7538"/>
    <cellStyle name="Total 2 2 4 8 2 2" xfId="16176"/>
    <cellStyle name="Total 2 2 4 8 3" xfId="8715"/>
    <cellStyle name="Total 2 2 4 8 3 2" xfId="17343"/>
    <cellStyle name="Total 2 2 4 8 4" xfId="8593"/>
    <cellStyle name="Total 2 2 4 8 4 2" xfId="17221"/>
    <cellStyle name="Total 2 2 4 8 5" xfId="11248"/>
    <cellStyle name="Total 2 2 4 8 5 2" xfId="19873"/>
    <cellStyle name="Total 2 2 4 8 6" xfId="5483"/>
    <cellStyle name="Total 2 2 4 8 6 2" xfId="14142"/>
    <cellStyle name="Total 2 2 4 8 7" xfId="12662"/>
    <cellStyle name="Total 2 2 4 8 7 2" xfId="21285"/>
    <cellStyle name="Total 2 2 4 9" xfId="7531"/>
    <cellStyle name="Total 2 2 4 9 2" xfId="16169"/>
    <cellStyle name="Total 2 2 5" xfId="3177"/>
    <cellStyle name="Total 2 2 5 2" xfId="7539"/>
    <cellStyle name="Total 2 2 5 2 2" xfId="16177"/>
    <cellStyle name="Total 2 2 5 3" xfId="8716"/>
    <cellStyle name="Total 2 2 5 3 2" xfId="17344"/>
    <cellStyle name="Total 2 2 5 4" xfId="9621"/>
    <cellStyle name="Total 2 2 5 4 2" xfId="18249"/>
    <cellStyle name="Total 2 2 5 5" xfId="11249"/>
    <cellStyle name="Total 2 2 5 5 2" xfId="19874"/>
    <cellStyle name="Total 2 2 5 6" xfId="9066"/>
    <cellStyle name="Total 2 2 5 6 2" xfId="17694"/>
    <cellStyle name="Total 2 2 5 7" xfId="12663"/>
    <cellStyle name="Total 2 2 5 7 2" xfId="21286"/>
    <cellStyle name="Total 2 2 6" xfId="3178"/>
    <cellStyle name="Total 2 2 6 2" xfId="7540"/>
    <cellStyle name="Total 2 2 6 2 2" xfId="16178"/>
    <cellStyle name="Total 2 2 6 3" xfId="8717"/>
    <cellStyle name="Total 2 2 6 3 2" xfId="17345"/>
    <cellStyle name="Total 2 2 6 4" xfId="9622"/>
    <cellStyle name="Total 2 2 6 4 2" xfId="18250"/>
    <cellStyle name="Total 2 2 6 5" xfId="11250"/>
    <cellStyle name="Total 2 2 6 5 2" xfId="19875"/>
    <cellStyle name="Total 2 2 6 6" xfId="8847"/>
    <cellStyle name="Total 2 2 6 6 2" xfId="17475"/>
    <cellStyle name="Total 2 2 6 7" xfId="12664"/>
    <cellStyle name="Total 2 2 6 7 2" xfId="21287"/>
    <cellStyle name="Total 2 2 7" xfId="3179"/>
    <cellStyle name="Total 2 2 7 2" xfId="7541"/>
    <cellStyle name="Total 2 2 7 2 2" xfId="16179"/>
    <cellStyle name="Total 2 2 7 3" xfId="8718"/>
    <cellStyle name="Total 2 2 7 3 2" xfId="17346"/>
    <cellStyle name="Total 2 2 7 4" xfId="8594"/>
    <cellStyle name="Total 2 2 7 4 2" xfId="17222"/>
    <cellStyle name="Total 2 2 7 5" xfId="11251"/>
    <cellStyle name="Total 2 2 7 5 2" xfId="19876"/>
    <cellStyle name="Total 2 2 7 6" xfId="10807"/>
    <cellStyle name="Total 2 2 7 6 2" xfId="19433"/>
    <cellStyle name="Total 2 2 7 7" xfId="12665"/>
    <cellStyle name="Total 2 2 7 7 2" xfId="21288"/>
    <cellStyle name="Total 2 2 8" xfId="3180"/>
    <cellStyle name="Total 2 2 8 2" xfId="7542"/>
    <cellStyle name="Total 2 2 8 2 2" xfId="16180"/>
    <cellStyle name="Total 2 2 8 3" xfId="8719"/>
    <cellStyle name="Total 2 2 8 3 2" xfId="17347"/>
    <cellStyle name="Total 2 2 8 4" xfId="5115"/>
    <cellStyle name="Total 2 2 8 4 2" xfId="13774"/>
    <cellStyle name="Total 2 2 8 5" xfId="11252"/>
    <cellStyle name="Total 2 2 8 5 2" xfId="19877"/>
    <cellStyle name="Total 2 2 8 6" xfId="10806"/>
    <cellStyle name="Total 2 2 8 6 2" xfId="19432"/>
    <cellStyle name="Total 2 2 8 7" xfId="12666"/>
    <cellStyle name="Total 2 2 8 7 2" xfId="21289"/>
    <cellStyle name="Total 2 2 9" xfId="3181"/>
    <cellStyle name="Total 2 2 9 2" xfId="7543"/>
    <cellStyle name="Total 2 2 9 2 2" xfId="16181"/>
    <cellStyle name="Total 2 2 9 3" xfId="8720"/>
    <cellStyle name="Total 2 2 9 3 2" xfId="17348"/>
    <cellStyle name="Total 2 2 9 4" xfId="9623"/>
    <cellStyle name="Total 2 2 9 4 2" xfId="18251"/>
    <cellStyle name="Total 2 2 9 5" xfId="11253"/>
    <cellStyle name="Total 2 2 9 5 2" xfId="19878"/>
    <cellStyle name="Total 2 2 9 6" xfId="11782"/>
    <cellStyle name="Total 2 2 9 6 2" xfId="20407"/>
    <cellStyle name="Total 2 2 9 7" xfId="12667"/>
    <cellStyle name="Total 2 2 9 7 2" xfId="21290"/>
    <cellStyle name="Total 2 20" xfId="9176"/>
    <cellStyle name="Total 2 20 2" xfId="17804"/>
    <cellStyle name="Total 2 21" xfId="10357"/>
    <cellStyle name="Total 2 21 2" xfId="18984"/>
    <cellStyle name="Total 2 22" xfId="10745"/>
    <cellStyle name="Total 2 22 2" xfId="19371"/>
    <cellStyle name="Total 2 23" xfId="12429"/>
    <cellStyle name="Total 2 23 2" xfId="21053"/>
    <cellStyle name="Total 2 24" xfId="12423"/>
    <cellStyle name="Total 2 24 2" xfId="21047"/>
    <cellStyle name="Total 2 3" xfId="3182"/>
    <cellStyle name="Total 2 3 10" xfId="8025"/>
    <cellStyle name="Total 2 3 10 2" xfId="16663"/>
    <cellStyle name="Total 2 3 11" xfId="11254"/>
    <cellStyle name="Total 2 3 11 2" xfId="19879"/>
    <cellStyle name="Total 2 3 12" xfId="10237"/>
    <cellStyle name="Total 2 3 12 2" xfId="18864"/>
    <cellStyle name="Total 2 3 13" xfId="12668"/>
    <cellStyle name="Total 2 3 13 2" xfId="21291"/>
    <cellStyle name="Total 2 3 2" xfId="3183"/>
    <cellStyle name="Total 2 3 2 10" xfId="11255"/>
    <cellStyle name="Total 2 3 2 10 2" xfId="19880"/>
    <cellStyle name="Total 2 3 2 11" xfId="10805"/>
    <cellStyle name="Total 2 3 2 11 2" xfId="19431"/>
    <cellStyle name="Total 2 3 2 12" xfId="12669"/>
    <cellStyle name="Total 2 3 2 12 2" xfId="21292"/>
    <cellStyle name="Total 2 3 2 2" xfId="3184"/>
    <cellStyle name="Total 2 3 2 2 2" xfId="7546"/>
    <cellStyle name="Total 2 3 2 2 2 2" xfId="16184"/>
    <cellStyle name="Total 2 3 2 2 3" xfId="8723"/>
    <cellStyle name="Total 2 3 2 2 3 2" xfId="17351"/>
    <cellStyle name="Total 2 3 2 2 4" xfId="9624"/>
    <cellStyle name="Total 2 3 2 2 4 2" xfId="18252"/>
    <cellStyle name="Total 2 3 2 2 5" xfId="11256"/>
    <cellStyle name="Total 2 3 2 2 5 2" xfId="19881"/>
    <cellStyle name="Total 2 3 2 2 6" xfId="11783"/>
    <cellStyle name="Total 2 3 2 2 6 2" xfId="20408"/>
    <cellStyle name="Total 2 3 2 2 7" xfId="12670"/>
    <cellStyle name="Total 2 3 2 2 7 2" xfId="21293"/>
    <cellStyle name="Total 2 3 2 3" xfId="3185"/>
    <cellStyle name="Total 2 3 2 3 2" xfId="7547"/>
    <cellStyle name="Total 2 3 2 3 2 2" xfId="16185"/>
    <cellStyle name="Total 2 3 2 3 3" xfId="8724"/>
    <cellStyle name="Total 2 3 2 3 3 2" xfId="17352"/>
    <cellStyle name="Total 2 3 2 3 4" xfId="8596"/>
    <cellStyle name="Total 2 3 2 3 4 2" xfId="17224"/>
    <cellStyle name="Total 2 3 2 3 5" xfId="11257"/>
    <cellStyle name="Total 2 3 2 3 5 2" xfId="19882"/>
    <cellStyle name="Total 2 3 2 3 6" xfId="10804"/>
    <cellStyle name="Total 2 3 2 3 6 2" xfId="19430"/>
    <cellStyle name="Total 2 3 2 3 7" xfId="12671"/>
    <cellStyle name="Total 2 3 2 3 7 2" xfId="21294"/>
    <cellStyle name="Total 2 3 2 4" xfId="3186"/>
    <cellStyle name="Total 2 3 2 4 2" xfId="7548"/>
    <cellStyle name="Total 2 3 2 4 2 2" xfId="16186"/>
    <cellStyle name="Total 2 3 2 4 3" xfId="8725"/>
    <cellStyle name="Total 2 3 2 4 3 2" xfId="17353"/>
    <cellStyle name="Total 2 3 2 4 4" xfId="5239"/>
    <cellStyle name="Total 2 3 2 4 4 2" xfId="13898"/>
    <cellStyle name="Total 2 3 2 4 5" xfId="11258"/>
    <cellStyle name="Total 2 3 2 4 5 2" xfId="19883"/>
    <cellStyle name="Total 2 3 2 4 6" xfId="10238"/>
    <cellStyle name="Total 2 3 2 4 6 2" xfId="18865"/>
    <cellStyle name="Total 2 3 2 4 7" xfId="12672"/>
    <cellStyle name="Total 2 3 2 4 7 2" xfId="21295"/>
    <cellStyle name="Total 2 3 2 5" xfId="3187"/>
    <cellStyle name="Total 2 3 2 5 2" xfId="7549"/>
    <cellStyle name="Total 2 3 2 5 2 2" xfId="16187"/>
    <cellStyle name="Total 2 3 2 5 3" xfId="8726"/>
    <cellStyle name="Total 2 3 2 5 3 2" xfId="17354"/>
    <cellStyle name="Total 2 3 2 5 4" xfId="7763"/>
    <cellStyle name="Total 2 3 2 5 4 2" xfId="16401"/>
    <cellStyle name="Total 2 3 2 5 5" xfId="11259"/>
    <cellStyle name="Total 2 3 2 5 5 2" xfId="19884"/>
    <cellStyle name="Total 2 3 2 5 6" xfId="7724"/>
    <cellStyle name="Total 2 3 2 5 6 2" xfId="16362"/>
    <cellStyle name="Total 2 3 2 5 7" xfId="12673"/>
    <cellStyle name="Total 2 3 2 5 7 2" xfId="21296"/>
    <cellStyle name="Total 2 3 2 6" xfId="3188"/>
    <cellStyle name="Total 2 3 2 6 2" xfId="7550"/>
    <cellStyle name="Total 2 3 2 6 2 2" xfId="16188"/>
    <cellStyle name="Total 2 3 2 6 3" xfId="8727"/>
    <cellStyle name="Total 2 3 2 6 3 2" xfId="17355"/>
    <cellStyle name="Total 2 3 2 6 4" xfId="8597"/>
    <cellStyle name="Total 2 3 2 6 4 2" xfId="17225"/>
    <cellStyle name="Total 2 3 2 6 5" xfId="11260"/>
    <cellStyle name="Total 2 3 2 6 5 2" xfId="19885"/>
    <cellStyle name="Total 2 3 2 6 6" xfId="7663"/>
    <cellStyle name="Total 2 3 2 6 6 2" xfId="16301"/>
    <cellStyle name="Total 2 3 2 6 7" xfId="12674"/>
    <cellStyle name="Total 2 3 2 6 7 2" xfId="21297"/>
    <cellStyle name="Total 2 3 2 7" xfId="7545"/>
    <cellStyle name="Total 2 3 2 7 2" xfId="16183"/>
    <cellStyle name="Total 2 3 2 8" xfId="8722"/>
    <cellStyle name="Total 2 3 2 8 2" xfId="17350"/>
    <cellStyle name="Total 2 3 2 9" xfId="8595"/>
    <cellStyle name="Total 2 3 2 9 2" xfId="17223"/>
    <cellStyle name="Total 2 3 3" xfId="3189"/>
    <cellStyle name="Total 2 3 3 2" xfId="7551"/>
    <cellStyle name="Total 2 3 3 2 2" xfId="16189"/>
    <cellStyle name="Total 2 3 3 3" xfId="8728"/>
    <cellStyle name="Total 2 3 3 3 2" xfId="17356"/>
    <cellStyle name="Total 2 3 3 4" xfId="8598"/>
    <cellStyle name="Total 2 3 3 4 2" xfId="17226"/>
    <cellStyle name="Total 2 3 3 5" xfId="11261"/>
    <cellStyle name="Total 2 3 3 5 2" xfId="19886"/>
    <cellStyle name="Total 2 3 3 6" xfId="5037"/>
    <cellStyle name="Total 2 3 3 6 2" xfId="13696"/>
    <cellStyle name="Total 2 3 3 7" xfId="12675"/>
    <cellStyle name="Total 2 3 3 7 2" xfId="21298"/>
    <cellStyle name="Total 2 3 4" xfId="3190"/>
    <cellStyle name="Total 2 3 4 2" xfId="7552"/>
    <cellStyle name="Total 2 3 4 2 2" xfId="16190"/>
    <cellStyle name="Total 2 3 4 3" xfId="8729"/>
    <cellStyle name="Total 2 3 4 3 2" xfId="17357"/>
    <cellStyle name="Total 2 3 4 4" xfId="9669"/>
    <cellStyle name="Total 2 3 4 4 2" xfId="18297"/>
    <cellStyle name="Total 2 3 4 5" xfId="11262"/>
    <cellStyle name="Total 2 3 4 5 2" xfId="19887"/>
    <cellStyle name="Total 2 3 4 6" xfId="11784"/>
    <cellStyle name="Total 2 3 4 6 2" xfId="20409"/>
    <cellStyle name="Total 2 3 4 7" xfId="12676"/>
    <cellStyle name="Total 2 3 4 7 2" xfId="21299"/>
    <cellStyle name="Total 2 3 5" xfId="3191"/>
    <cellStyle name="Total 2 3 5 2" xfId="7553"/>
    <cellStyle name="Total 2 3 5 2 2" xfId="16191"/>
    <cellStyle name="Total 2 3 5 3" xfId="8730"/>
    <cellStyle name="Total 2 3 5 3 2" xfId="17358"/>
    <cellStyle name="Total 2 3 5 4" xfId="8024"/>
    <cellStyle name="Total 2 3 5 4 2" xfId="16662"/>
    <cellStyle name="Total 2 3 5 5" xfId="11263"/>
    <cellStyle name="Total 2 3 5 5 2" xfId="19888"/>
    <cellStyle name="Total 2 3 5 6" xfId="10803"/>
    <cellStyle name="Total 2 3 5 6 2" xfId="19429"/>
    <cellStyle name="Total 2 3 5 7" xfId="12677"/>
    <cellStyle name="Total 2 3 5 7 2" xfId="21300"/>
    <cellStyle name="Total 2 3 6" xfId="3192"/>
    <cellStyle name="Total 2 3 6 2" xfId="7554"/>
    <cellStyle name="Total 2 3 6 2 2" xfId="16192"/>
    <cellStyle name="Total 2 3 6 3" xfId="8731"/>
    <cellStyle name="Total 2 3 6 3 2" xfId="17359"/>
    <cellStyle name="Total 2 3 6 4" xfId="8599"/>
    <cellStyle name="Total 2 3 6 4 2" xfId="17227"/>
    <cellStyle name="Total 2 3 6 5" xfId="11264"/>
    <cellStyle name="Total 2 3 6 5 2" xfId="19889"/>
    <cellStyle name="Total 2 3 6 6" xfId="10802"/>
    <cellStyle name="Total 2 3 6 6 2" xfId="19428"/>
    <cellStyle name="Total 2 3 6 7" xfId="12678"/>
    <cellStyle name="Total 2 3 6 7 2" xfId="21301"/>
    <cellStyle name="Total 2 3 7" xfId="3193"/>
    <cellStyle name="Total 2 3 7 2" xfId="7555"/>
    <cellStyle name="Total 2 3 7 2 2" xfId="16193"/>
    <cellStyle name="Total 2 3 7 3" xfId="8732"/>
    <cellStyle name="Total 2 3 7 3 2" xfId="17360"/>
    <cellStyle name="Total 2 3 7 4" xfId="9670"/>
    <cellStyle name="Total 2 3 7 4 2" xfId="18298"/>
    <cellStyle name="Total 2 3 7 5" xfId="11265"/>
    <cellStyle name="Total 2 3 7 5 2" xfId="19890"/>
    <cellStyle name="Total 2 3 7 6" xfId="11785"/>
    <cellStyle name="Total 2 3 7 6 2" xfId="20410"/>
    <cellStyle name="Total 2 3 7 7" xfId="12679"/>
    <cellStyle name="Total 2 3 7 7 2" xfId="21302"/>
    <cellStyle name="Total 2 3 8" xfId="7544"/>
    <cellStyle name="Total 2 3 8 2" xfId="16182"/>
    <cellStyle name="Total 2 3 9" xfId="8721"/>
    <cellStyle name="Total 2 3 9 2" xfId="17349"/>
    <cellStyle name="Total 2 4" xfId="3194"/>
    <cellStyle name="Total 2 4 10" xfId="8600"/>
    <cellStyle name="Total 2 4 10 2" xfId="17228"/>
    <cellStyle name="Total 2 4 11" xfId="11266"/>
    <cellStyle name="Total 2 4 11 2" xfId="19891"/>
    <cellStyle name="Total 2 4 12" xfId="9065"/>
    <cellStyle name="Total 2 4 12 2" xfId="17693"/>
    <cellStyle name="Total 2 4 13" xfId="12680"/>
    <cellStyle name="Total 2 4 13 2" xfId="21303"/>
    <cellStyle name="Total 2 4 2" xfId="3195"/>
    <cellStyle name="Total 2 4 2 10" xfId="11267"/>
    <cellStyle name="Total 2 4 2 10 2" xfId="19892"/>
    <cellStyle name="Total 2 4 2 11" xfId="5484"/>
    <cellStyle name="Total 2 4 2 11 2" xfId="14143"/>
    <cellStyle name="Total 2 4 2 12" xfId="12681"/>
    <cellStyle name="Total 2 4 2 12 2" xfId="21304"/>
    <cellStyle name="Total 2 4 2 2" xfId="3196"/>
    <cellStyle name="Total 2 4 2 2 2" xfId="7558"/>
    <cellStyle name="Total 2 4 2 2 2 2" xfId="16196"/>
    <cellStyle name="Total 2 4 2 2 3" xfId="8735"/>
    <cellStyle name="Total 2 4 2 2 3 2" xfId="17363"/>
    <cellStyle name="Total 2 4 2 2 4" xfId="5114"/>
    <cellStyle name="Total 2 4 2 2 4 2" xfId="13773"/>
    <cellStyle name="Total 2 4 2 2 5" xfId="11268"/>
    <cellStyle name="Total 2 4 2 2 5 2" xfId="19893"/>
    <cellStyle name="Total 2 4 2 2 6" xfId="10307"/>
    <cellStyle name="Total 2 4 2 2 6 2" xfId="18934"/>
    <cellStyle name="Total 2 4 2 2 7" xfId="12682"/>
    <cellStyle name="Total 2 4 2 2 7 2" xfId="21305"/>
    <cellStyle name="Total 2 4 2 3" xfId="3197"/>
    <cellStyle name="Total 2 4 2 3 2" xfId="7559"/>
    <cellStyle name="Total 2 4 2 3 2 2" xfId="16197"/>
    <cellStyle name="Total 2 4 2 3 3" xfId="8736"/>
    <cellStyle name="Total 2 4 2 3 3 2" xfId="17364"/>
    <cellStyle name="Total 2 4 2 3 4" xfId="8601"/>
    <cellStyle name="Total 2 4 2 3 4 2" xfId="17229"/>
    <cellStyle name="Total 2 4 2 3 5" xfId="11269"/>
    <cellStyle name="Total 2 4 2 3 5 2" xfId="19894"/>
    <cellStyle name="Total 2 4 2 3 6" xfId="7664"/>
    <cellStyle name="Total 2 4 2 3 6 2" xfId="16302"/>
    <cellStyle name="Total 2 4 2 3 7" xfId="12683"/>
    <cellStyle name="Total 2 4 2 3 7 2" xfId="21306"/>
    <cellStyle name="Total 2 4 2 4" xfId="3198"/>
    <cellStyle name="Total 2 4 2 4 2" xfId="7560"/>
    <cellStyle name="Total 2 4 2 4 2 2" xfId="16198"/>
    <cellStyle name="Total 2 4 2 4 3" xfId="8737"/>
    <cellStyle name="Total 2 4 2 4 3 2" xfId="17365"/>
    <cellStyle name="Total 2 4 2 4 4" xfId="8602"/>
    <cellStyle name="Total 2 4 2 4 4 2" xfId="17230"/>
    <cellStyle name="Total 2 4 2 4 5" xfId="11270"/>
    <cellStyle name="Total 2 4 2 4 5 2" xfId="19895"/>
    <cellStyle name="Total 2 4 2 4 6" xfId="10801"/>
    <cellStyle name="Total 2 4 2 4 6 2" xfId="19427"/>
    <cellStyle name="Total 2 4 2 4 7" xfId="12684"/>
    <cellStyle name="Total 2 4 2 4 7 2" xfId="21307"/>
    <cellStyle name="Total 2 4 2 5" xfId="3199"/>
    <cellStyle name="Total 2 4 2 5 2" xfId="7561"/>
    <cellStyle name="Total 2 4 2 5 2 2" xfId="16199"/>
    <cellStyle name="Total 2 4 2 5 3" xfId="8738"/>
    <cellStyle name="Total 2 4 2 5 3 2" xfId="17366"/>
    <cellStyle name="Total 2 4 2 5 4" xfId="9671"/>
    <cellStyle name="Total 2 4 2 5 4 2" xfId="18299"/>
    <cellStyle name="Total 2 4 2 5 5" xfId="11271"/>
    <cellStyle name="Total 2 4 2 5 5 2" xfId="19896"/>
    <cellStyle name="Total 2 4 2 5 6" xfId="11786"/>
    <cellStyle name="Total 2 4 2 5 6 2" xfId="20411"/>
    <cellStyle name="Total 2 4 2 5 7" xfId="12685"/>
    <cellStyle name="Total 2 4 2 5 7 2" xfId="21308"/>
    <cellStyle name="Total 2 4 2 6" xfId="3200"/>
    <cellStyle name="Total 2 4 2 6 2" xfId="7562"/>
    <cellStyle name="Total 2 4 2 6 2 2" xfId="16200"/>
    <cellStyle name="Total 2 4 2 6 3" xfId="8739"/>
    <cellStyle name="Total 2 4 2 6 3 2" xfId="17367"/>
    <cellStyle name="Total 2 4 2 6 4" xfId="9672"/>
    <cellStyle name="Total 2 4 2 6 4 2" xfId="18300"/>
    <cellStyle name="Total 2 4 2 6 5" xfId="11272"/>
    <cellStyle name="Total 2 4 2 6 5 2" xfId="19897"/>
    <cellStyle name="Total 2 4 2 6 6" xfId="10800"/>
    <cellStyle name="Total 2 4 2 6 6 2" xfId="19426"/>
    <cellStyle name="Total 2 4 2 6 7" xfId="12686"/>
    <cellStyle name="Total 2 4 2 6 7 2" xfId="21309"/>
    <cellStyle name="Total 2 4 2 7" xfId="7557"/>
    <cellStyle name="Total 2 4 2 7 2" xfId="16195"/>
    <cellStyle name="Total 2 4 2 8" xfId="8734"/>
    <cellStyle name="Total 2 4 2 8 2" xfId="17362"/>
    <cellStyle name="Total 2 4 2 9" xfId="8023"/>
    <cellStyle name="Total 2 4 2 9 2" xfId="16661"/>
    <cellStyle name="Total 2 4 3" xfId="3201"/>
    <cellStyle name="Total 2 4 3 2" xfId="7563"/>
    <cellStyle name="Total 2 4 3 2 2" xfId="16201"/>
    <cellStyle name="Total 2 4 3 3" xfId="8740"/>
    <cellStyle name="Total 2 4 3 3 2" xfId="17368"/>
    <cellStyle name="Total 2 4 3 4" xfId="7762"/>
    <cellStyle name="Total 2 4 3 4 2" xfId="16400"/>
    <cellStyle name="Total 2 4 3 5" xfId="11273"/>
    <cellStyle name="Total 2 4 3 5 2" xfId="19898"/>
    <cellStyle name="Total 2 4 3 6" xfId="10239"/>
    <cellStyle name="Total 2 4 3 6 2" xfId="18866"/>
    <cellStyle name="Total 2 4 3 7" xfId="12687"/>
    <cellStyle name="Total 2 4 3 7 2" xfId="21310"/>
    <cellStyle name="Total 2 4 4" xfId="3202"/>
    <cellStyle name="Total 2 4 4 2" xfId="7564"/>
    <cellStyle name="Total 2 4 4 2 2" xfId="16202"/>
    <cellStyle name="Total 2 4 4 3" xfId="8741"/>
    <cellStyle name="Total 2 4 4 3 2" xfId="17369"/>
    <cellStyle name="Total 2 4 4 4" xfId="9673"/>
    <cellStyle name="Total 2 4 4 4 2" xfId="18301"/>
    <cellStyle name="Total 2 4 4 5" xfId="11274"/>
    <cellStyle name="Total 2 4 4 5 2" xfId="19899"/>
    <cellStyle name="Total 2 4 4 6" xfId="11787"/>
    <cellStyle name="Total 2 4 4 6 2" xfId="20412"/>
    <cellStyle name="Total 2 4 4 7" xfId="12688"/>
    <cellStyle name="Total 2 4 4 7 2" xfId="21311"/>
    <cellStyle name="Total 2 4 5" xfId="3203"/>
    <cellStyle name="Total 2 4 5 2" xfId="7565"/>
    <cellStyle name="Total 2 4 5 2 2" xfId="16203"/>
    <cellStyle name="Total 2 4 5 3" xfId="8742"/>
    <cellStyle name="Total 2 4 5 3 2" xfId="17370"/>
    <cellStyle name="Total 2 4 5 4" xfId="9674"/>
    <cellStyle name="Total 2 4 5 4 2" xfId="18302"/>
    <cellStyle name="Total 2 4 5 5" xfId="11275"/>
    <cellStyle name="Total 2 4 5 5 2" xfId="19900"/>
    <cellStyle name="Total 2 4 5 6" xfId="10247"/>
    <cellStyle name="Total 2 4 5 6 2" xfId="18874"/>
    <cellStyle name="Total 2 4 5 7" xfId="12689"/>
    <cellStyle name="Total 2 4 5 7 2" xfId="21312"/>
    <cellStyle name="Total 2 4 6" xfId="3204"/>
    <cellStyle name="Total 2 4 6 2" xfId="7566"/>
    <cellStyle name="Total 2 4 6 2 2" xfId="16204"/>
    <cellStyle name="Total 2 4 6 3" xfId="8743"/>
    <cellStyle name="Total 2 4 6 3 2" xfId="17371"/>
    <cellStyle name="Total 2 4 6 4" xfId="7761"/>
    <cellStyle name="Total 2 4 6 4 2" xfId="16399"/>
    <cellStyle name="Total 2 4 6 5" xfId="11276"/>
    <cellStyle name="Total 2 4 6 5 2" xfId="19901"/>
    <cellStyle name="Total 2 4 6 6" xfId="10799"/>
    <cellStyle name="Total 2 4 6 6 2" xfId="19425"/>
    <cellStyle name="Total 2 4 6 7" xfId="12690"/>
    <cellStyle name="Total 2 4 6 7 2" xfId="21313"/>
    <cellStyle name="Total 2 4 7" xfId="3205"/>
    <cellStyle name="Total 2 4 7 2" xfId="7567"/>
    <cellStyle name="Total 2 4 7 2 2" xfId="16205"/>
    <cellStyle name="Total 2 4 7 3" xfId="8744"/>
    <cellStyle name="Total 2 4 7 3 2" xfId="17372"/>
    <cellStyle name="Total 2 4 7 4" xfId="9675"/>
    <cellStyle name="Total 2 4 7 4 2" xfId="18303"/>
    <cellStyle name="Total 2 4 7 5" xfId="11277"/>
    <cellStyle name="Total 2 4 7 5 2" xfId="19902"/>
    <cellStyle name="Total 2 4 7 6" xfId="8846"/>
    <cellStyle name="Total 2 4 7 6 2" xfId="17474"/>
    <cellStyle name="Total 2 4 7 7" xfId="12691"/>
    <cellStyle name="Total 2 4 7 7 2" xfId="21314"/>
    <cellStyle name="Total 2 4 8" xfId="7556"/>
    <cellStyle name="Total 2 4 8 2" xfId="16194"/>
    <cellStyle name="Total 2 4 9" xfId="8733"/>
    <cellStyle name="Total 2 4 9 2" xfId="17361"/>
    <cellStyle name="Total 2 5" xfId="3206"/>
    <cellStyle name="Total 2 5 10" xfId="8745"/>
    <cellStyle name="Total 2 5 10 2" xfId="17373"/>
    <cellStyle name="Total 2 5 11" xfId="5238"/>
    <cellStyle name="Total 2 5 11 2" xfId="13897"/>
    <cellStyle name="Total 2 5 12" xfId="11278"/>
    <cellStyle name="Total 2 5 12 2" xfId="19903"/>
    <cellStyle name="Total 2 5 13" xfId="10798"/>
    <cellStyle name="Total 2 5 13 2" xfId="19424"/>
    <cellStyle name="Total 2 5 14" xfId="12692"/>
    <cellStyle name="Total 2 5 14 2" xfId="21315"/>
    <cellStyle name="Total 2 5 2" xfId="3207"/>
    <cellStyle name="Total 2 5 2 2" xfId="7569"/>
    <cellStyle name="Total 2 5 2 2 2" xfId="16207"/>
    <cellStyle name="Total 2 5 2 3" xfId="8746"/>
    <cellStyle name="Total 2 5 2 3 2" xfId="17374"/>
    <cellStyle name="Total 2 5 2 4" xfId="9676"/>
    <cellStyle name="Total 2 5 2 4 2" xfId="18304"/>
    <cellStyle name="Total 2 5 2 5" xfId="11279"/>
    <cellStyle name="Total 2 5 2 5 2" xfId="19904"/>
    <cellStyle name="Total 2 5 2 6" xfId="10240"/>
    <cellStyle name="Total 2 5 2 6 2" xfId="18867"/>
    <cellStyle name="Total 2 5 2 7" xfId="12693"/>
    <cellStyle name="Total 2 5 2 7 2" xfId="21316"/>
    <cellStyle name="Total 2 5 3" xfId="3208"/>
    <cellStyle name="Total 2 5 3 2" xfId="7570"/>
    <cellStyle name="Total 2 5 3 2 2" xfId="16208"/>
    <cellStyle name="Total 2 5 3 3" xfId="8747"/>
    <cellStyle name="Total 2 5 3 3 2" xfId="17375"/>
    <cellStyle name="Total 2 5 3 4" xfId="5113"/>
    <cellStyle name="Total 2 5 3 4 2" xfId="13772"/>
    <cellStyle name="Total 2 5 3 5" xfId="11280"/>
    <cellStyle name="Total 2 5 3 5 2" xfId="19905"/>
    <cellStyle name="Total 2 5 3 6" xfId="11788"/>
    <cellStyle name="Total 2 5 3 6 2" xfId="20413"/>
    <cellStyle name="Total 2 5 3 7" xfId="12694"/>
    <cellStyle name="Total 2 5 3 7 2" xfId="21317"/>
    <cellStyle name="Total 2 5 4" xfId="3209"/>
    <cellStyle name="Total 2 5 4 2" xfId="7571"/>
    <cellStyle name="Total 2 5 4 2 2" xfId="16209"/>
    <cellStyle name="Total 2 5 4 3" xfId="8748"/>
    <cellStyle name="Total 2 5 4 3 2" xfId="17376"/>
    <cellStyle name="Total 2 5 4 4" xfId="8603"/>
    <cellStyle name="Total 2 5 4 4 2" xfId="17231"/>
    <cellStyle name="Total 2 5 4 5" xfId="11281"/>
    <cellStyle name="Total 2 5 4 5 2" xfId="19906"/>
    <cellStyle name="Total 2 5 4 6" xfId="7901"/>
    <cellStyle name="Total 2 5 4 6 2" xfId="16539"/>
    <cellStyle name="Total 2 5 4 7" xfId="12695"/>
    <cellStyle name="Total 2 5 4 7 2" xfId="21318"/>
    <cellStyle name="Total 2 5 5" xfId="3210"/>
    <cellStyle name="Total 2 5 5 2" xfId="7572"/>
    <cellStyle name="Total 2 5 5 2 2" xfId="16210"/>
    <cellStyle name="Total 2 5 5 3" xfId="8749"/>
    <cellStyle name="Total 2 5 5 3 2" xfId="17377"/>
    <cellStyle name="Total 2 5 5 4" xfId="9677"/>
    <cellStyle name="Total 2 5 5 4 2" xfId="18305"/>
    <cellStyle name="Total 2 5 5 5" xfId="11282"/>
    <cellStyle name="Total 2 5 5 5 2" xfId="19907"/>
    <cellStyle name="Total 2 5 5 6" xfId="10797"/>
    <cellStyle name="Total 2 5 5 6 2" xfId="19423"/>
    <cellStyle name="Total 2 5 5 7" xfId="12696"/>
    <cellStyle name="Total 2 5 5 7 2" xfId="21319"/>
    <cellStyle name="Total 2 5 6" xfId="3211"/>
    <cellStyle name="Total 2 5 6 2" xfId="7573"/>
    <cellStyle name="Total 2 5 6 2 2" xfId="16211"/>
    <cellStyle name="Total 2 5 6 3" xfId="8750"/>
    <cellStyle name="Total 2 5 6 3 2" xfId="17378"/>
    <cellStyle name="Total 2 5 6 4" xfId="9678"/>
    <cellStyle name="Total 2 5 6 4 2" xfId="18306"/>
    <cellStyle name="Total 2 5 6 5" xfId="11283"/>
    <cellStyle name="Total 2 5 6 5 2" xfId="19908"/>
    <cellStyle name="Total 2 5 6 6" xfId="11789"/>
    <cellStyle name="Total 2 5 6 6 2" xfId="20414"/>
    <cellStyle name="Total 2 5 6 7" xfId="12697"/>
    <cellStyle name="Total 2 5 6 7 2" xfId="21320"/>
    <cellStyle name="Total 2 5 7" xfId="3212"/>
    <cellStyle name="Total 2 5 7 2" xfId="7574"/>
    <cellStyle name="Total 2 5 7 2 2" xfId="16212"/>
    <cellStyle name="Total 2 5 7 3" xfId="8751"/>
    <cellStyle name="Total 2 5 7 3 2" xfId="17379"/>
    <cellStyle name="Total 2 5 7 4" xfId="8604"/>
    <cellStyle name="Total 2 5 7 4 2" xfId="17232"/>
    <cellStyle name="Total 2 5 7 5" xfId="11284"/>
    <cellStyle name="Total 2 5 7 5 2" xfId="19909"/>
    <cellStyle name="Total 2 5 7 6" xfId="10796"/>
    <cellStyle name="Total 2 5 7 6 2" xfId="19422"/>
    <cellStyle name="Total 2 5 7 7" xfId="12698"/>
    <cellStyle name="Total 2 5 7 7 2" xfId="21321"/>
    <cellStyle name="Total 2 5 8" xfId="3213"/>
    <cellStyle name="Total 2 5 8 2" xfId="7575"/>
    <cellStyle name="Total 2 5 8 2 2" xfId="16213"/>
    <cellStyle name="Total 2 5 8 3" xfId="8752"/>
    <cellStyle name="Total 2 5 8 3 2" xfId="17380"/>
    <cellStyle name="Total 2 5 8 4" xfId="7759"/>
    <cellStyle name="Total 2 5 8 4 2" xfId="16397"/>
    <cellStyle name="Total 2 5 8 5" xfId="11285"/>
    <cellStyle name="Total 2 5 8 5 2" xfId="19910"/>
    <cellStyle name="Total 2 5 8 6" xfId="10241"/>
    <cellStyle name="Total 2 5 8 6 2" xfId="18868"/>
    <cellStyle name="Total 2 5 8 7" xfId="12699"/>
    <cellStyle name="Total 2 5 8 7 2" xfId="21322"/>
    <cellStyle name="Total 2 5 9" xfId="7568"/>
    <cellStyle name="Total 2 5 9 2" xfId="16206"/>
    <cellStyle name="Total 2 6" xfId="3214"/>
    <cellStyle name="Total 2 6 2" xfId="7576"/>
    <cellStyle name="Total 2 6 2 2" xfId="16214"/>
    <cellStyle name="Total 2 6 3" xfId="8753"/>
    <cellStyle name="Total 2 6 3 2" xfId="17381"/>
    <cellStyle name="Total 2 6 4" xfId="9723"/>
    <cellStyle name="Total 2 6 4 2" xfId="18351"/>
    <cellStyle name="Total 2 6 5" xfId="11286"/>
    <cellStyle name="Total 2 6 5 2" xfId="19911"/>
    <cellStyle name="Total 2 6 6" xfId="7979"/>
    <cellStyle name="Total 2 6 6 2" xfId="16617"/>
    <cellStyle name="Total 2 6 7" xfId="12700"/>
    <cellStyle name="Total 2 6 7 2" xfId="21323"/>
    <cellStyle name="Total 2 7" xfId="3215"/>
    <cellStyle name="Total 2 7 2" xfId="7577"/>
    <cellStyle name="Total 2 7 2 2" xfId="16215"/>
    <cellStyle name="Total 2 7 3" xfId="8754"/>
    <cellStyle name="Total 2 7 3 2" xfId="17382"/>
    <cellStyle name="Total 2 7 4" xfId="8022"/>
    <cellStyle name="Total 2 7 4 2" xfId="16660"/>
    <cellStyle name="Total 2 7 5" xfId="11287"/>
    <cellStyle name="Total 2 7 5 2" xfId="19912"/>
    <cellStyle name="Total 2 7 6" xfId="10794"/>
    <cellStyle name="Total 2 7 6 2" xfId="19420"/>
    <cellStyle name="Total 2 7 7" xfId="12701"/>
    <cellStyle name="Total 2 7 7 2" xfId="21324"/>
    <cellStyle name="Total 2 8" xfId="3216"/>
    <cellStyle name="Total 2 8 2" xfId="7578"/>
    <cellStyle name="Total 2 8 2 2" xfId="16216"/>
    <cellStyle name="Total 2 8 3" xfId="8755"/>
    <cellStyle name="Total 2 8 3 2" xfId="17383"/>
    <cellStyle name="Total 2 8 4" xfId="9724"/>
    <cellStyle name="Total 2 8 4 2" xfId="18352"/>
    <cellStyle name="Total 2 8 5" xfId="11288"/>
    <cellStyle name="Total 2 8 5 2" xfId="19913"/>
    <cellStyle name="Total 2 8 6" xfId="10242"/>
    <cellStyle name="Total 2 8 6 2" xfId="18869"/>
    <cellStyle name="Total 2 8 7" xfId="12702"/>
    <cellStyle name="Total 2 8 7 2" xfId="21325"/>
    <cellStyle name="Total 2 9" xfId="3217"/>
    <cellStyle name="Total 2 9 2" xfId="7579"/>
    <cellStyle name="Total 2 9 2 2" xfId="16217"/>
    <cellStyle name="Total 2 9 3" xfId="8756"/>
    <cellStyle name="Total 2 9 3 2" xfId="17384"/>
    <cellStyle name="Total 2 9 4" xfId="5112"/>
    <cellStyle name="Total 2 9 4 2" xfId="13771"/>
    <cellStyle name="Total 2 9 5" xfId="11289"/>
    <cellStyle name="Total 2 9 5 2" xfId="19914"/>
    <cellStyle name="Total 2 9 6" xfId="11790"/>
    <cellStyle name="Total 2 9 6 2" xfId="20415"/>
    <cellStyle name="Total 2 9 7" xfId="12703"/>
    <cellStyle name="Total 2 9 7 2" xfId="21326"/>
    <cellStyle name="Total 2_111226 Casing Running Cost Mapale wells" xfId="697"/>
    <cellStyle name="Total 20" xfId="7989"/>
    <cellStyle name="Total 20 2" xfId="16627"/>
    <cellStyle name="Total 21" xfId="9177"/>
    <cellStyle name="Total 21 2" xfId="17805"/>
    <cellStyle name="Total 22" xfId="9027"/>
    <cellStyle name="Total 22 2" xfId="17655"/>
    <cellStyle name="Total 23" xfId="10746"/>
    <cellStyle name="Total 23 2" xfId="19372"/>
    <cellStyle name="Total 24" xfId="12430"/>
    <cellStyle name="Total 24 2" xfId="21054"/>
    <cellStyle name="Total 25" xfId="12789"/>
    <cellStyle name="Total 25 2" xfId="21412"/>
    <cellStyle name="Total 26" xfId="694"/>
    <cellStyle name="Total 26 2" xfId="29454"/>
    <cellStyle name="Total 26 3" xfId="22063"/>
    <cellStyle name="Total 3" xfId="698"/>
    <cellStyle name="Total 3 10" xfId="3218"/>
    <cellStyle name="Total 3 10 2" xfId="7580"/>
    <cellStyle name="Total 3 10 2 2" xfId="16218"/>
    <cellStyle name="Total 3 10 3" xfId="8757"/>
    <cellStyle name="Total 3 10 3 2" xfId="17385"/>
    <cellStyle name="Total 3 10 4" xfId="8605"/>
    <cellStyle name="Total 3 10 4 2" xfId="17233"/>
    <cellStyle name="Total 3 10 5" xfId="11290"/>
    <cellStyle name="Total 3 10 5 2" xfId="19915"/>
    <cellStyle name="Total 3 10 6" xfId="7689"/>
    <cellStyle name="Total 3 10 6 2" xfId="16327"/>
    <cellStyle name="Total 3 10 7" xfId="12704"/>
    <cellStyle name="Total 3 10 7 2" xfId="21327"/>
    <cellStyle name="Total 3 11" xfId="3219"/>
    <cellStyle name="Total 3 11 2" xfId="7581"/>
    <cellStyle name="Total 3 11 2 2" xfId="16219"/>
    <cellStyle name="Total 3 11 3" xfId="8758"/>
    <cellStyle name="Total 3 11 3 2" xfId="17386"/>
    <cellStyle name="Total 3 11 4" xfId="7758"/>
    <cellStyle name="Total 3 11 4 2" xfId="16396"/>
    <cellStyle name="Total 3 11 5" xfId="11291"/>
    <cellStyle name="Total 3 11 5 2" xfId="19916"/>
    <cellStyle name="Total 3 11 6" xfId="10547"/>
    <cellStyle name="Total 3 11 6 2" xfId="19174"/>
    <cellStyle name="Total 3 11 7" xfId="12705"/>
    <cellStyle name="Total 3 11 7 2" xfId="21328"/>
    <cellStyle name="Total 3 12" xfId="3220"/>
    <cellStyle name="Total 3 12 2" xfId="7582"/>
    <cellStyle name="Total 3 12 2 2" xfId="16220"/>
    <cellStyle name="Total 3 12 3" xfId="8759"/>
    <cellStyle name="Total 3 12 3 2" xfId="17387"/>
    <cellStyle name="Total 3 12 4" xfId="9725"/>
    <cellStyle name="Total 3 12 4 2" xfId="18353"/>
    <cellStyle name="Total 3 12 5" xfId="11292"/>
    <cellStyle name="Total 3 12 5 2" xfId="19917"/>
    <cellStyle name="Total 3 12 6" xfId="11791"/>
    <cellStyle name="Total 3 12 6 2" xfId="20416"/>
    <cellStyle name="Total 3 12 7" xfId="12706"/>
    <cellStyle name="Total 3 12 7 2" xfId="21329"/>
    <cellStyle name="Total 3 13" xfId="3221"/>
    <cellStyle name="Total 3 13 2" xfId="7583"/>
    <cellStyle name="Total 3 13 2 2" xfId="16221"/>
    <cellStyle name="Total 3 13 3" xfId="8760"/>
    <cellStyle name="Total 3 13 3 2" xfId="17388"/>
    <cellStyle name="Total 3 13 4" xfId="8606"/>
    <cellStyle name="Total 3 13 4 2" xfId="17234"/>
    <cellStyle name="Total 3 13 5" xfId="11293"/>
    <cellStyle name="Total 3 13 5 2" xfId="19918"/>
    <cellStyle name="Total 3 13 6" xfId="7909"/>
    <cellStyle name="Total 3 13 6 2" xfId="16547"/>
    <cellStyle name="Total 3 13 7" xfId="12707"/>
    <cellStyle name="Total 3 13 7 2" xfId="21330"/>
    <cellStyle name="Total 3 14" xfId="3222"/>
    <cellStyle name="Total 3 14 2" xfId="7584"/>
    <cellStyle name="Total 3 14 2 2" xfId="16222"/>
    <cellStyle name="Total 3 14 3" xfId="8761"/>
    <cellStyle name="Total 3 14 3 2" xfId="17389"/>
    <cellStyle name="Total 3 14 4" xfId="9726"/>
    <cellStyle name="Total 3 14 4 2" xfId="18354"/>
    <cellStyle name="Total 3 14 5" xfId="11294"/>
    <cellStyle name="Total 3 14 5 2" xfId="19919"/>
    <cellStyle name="Total 3 14 6" xfId="10793"/>
    <cellStyle name="Total 3 14 6 2" xfId="19419"/>
    <cellStyle name="Total 3 14 7" xfId="12708"/>
    <cellStyle name="Total 3 14 7 2" xfId="21331"/>
    <cellStyle name="Total 3 15" xfId="3223"/>
    <cellStyle name="Total 3 15 2" xfId="7585"/>
    <cellStyle name="Total 3 15 2 2" xfId="16223"/>
    <cellStyle name="Total 3 15 3" xfId="8762"/>
    <cellStyle name="Total 3 15 3 2" xfId="17390"/>
    <cellStyle name="Total 3 15 4" xfId="7757"/>
    <cellStyle name="Total 3 15 4 2" xfId="16395"/>
    <cellStyle name="Total 3 15 5" xfId="11295"/>
    <cellStyle name="Total 3 15 5 2" xfId="19920"/>
    <cellStyle name="Total 3 15 6" xfId="5505"/>
    <cellStyle name="Total 3 15 6 2" xfId="14164"/>
    <cellStyle name="Total 3 15 7" xfId="12709"/>
    <cellStyle name="Total 3 15 7 2" xfId="21332"/>
    <cellStyle name="Total 3 16" xfId="3224"/>
    <cellStyle name="Total 3 16 2" xfId="7586"/>
    <cellStyle name="Total 3 16 2 2" xfId="16224"/>
    <cellStyle name="Total 3 16 3" xfId="8763"/>
    <cellStyle name="Total 3 16 3 2" xfId="17391"/>
    <cellStyle name="Total 3 16 4" xfId="8021"/>
    <cellStyle name="Total 3 16 4 2" xfId="16659"/>
    <cellStyle name="Total 3 16 5" xfId="11296"/>
    <cellStyle name="Total 3 16 5 2" xfId="19921"/>
    <cellStyle name="Total 3 16 6" xfId="11792"/>
    <cellStyle name="Total 3 16 6 2" xfId="20417"/>
    <cellStyle name="Total 3 16 7" xfId="12710"/>
    <cellStyle name="Total 3 16 7 2" xfId="21333"/>
    <cellStyle name="Total 3 17" xfId="5028"/>
    <cellStyle name="Total 3 17 2" xfId="13687"/>
    <cellStyle name="Total 3 18" xfId="5227"/>
    <cellStyle name="Total 3 18 2" xfId="13886"/>
    <cellStyle name="Total 3 19" xfId="7871"/>
    <cellStyle name="Total 3 19 2" xfId="16509"/>
    <cellStyle name="Total 3 2" xfId="3225"/>
    <cellStyle name="Total 3 2 10" xfId="8607"/>
    <cellStyle name="Total 3 2 10 2" xfId="17235"/>
    <cellStyle name="Total 3 2 11" xfId="11297"/>
    <cellStyle name="Total 3 2 11 2" xfId="19922"/>
    <cellStyle name="Total 3 2 12" xfId="5054"/>
    <cellStyle name="Total 3 2 12 2" xfId="13713"/>
    <cellStyle name="Total 3 2 13" xfId="12711"/>
    <cellStyle name="Total 3 2 13 2" xfId="21334"/>
    <cellStyle name="Total 3 2 2" xfId="3226"/>
    <cellStyle name="Total 3 2 2 10" xfId="11298"/>
    <cellStyle name="Total 3 2 2 10 2" xfId="19923"/>
    <cellStyle name="Total 3 2 2 11" xfId="10792"/>
    <cellStyle name="Total 3 2 2 11 2" xfId="19418"/>
    <cellStyle name="Total 3 2 2 12" xfId="12712"/>
    <cellStyle name="Total 3 2 2 12 2" xfId="21335"/>
    <cellStyle name="Total 3 2 2 2" xfId="3227"/>
    <cellStyle name="Total 3 2 2 2 2" xfId="7589"/>
    <cellStyle name="Total 3 2 2 2 2 2" xfId="16227"/>
    <cellStyle name="Total 3 2 2 2 3" xfId="8766"/>
    <cellStyle name="Total 3 2 2 2 3 2" xfId="17394"/>
    <cellStyle name="Total 3 2 2 2 4" xfId="8608"/>
    <cellStyle name="Total 3 2 2 2 4 2" xfId="17236"/>
    <cellStyle name="Total 3 2 2 2 5" xfId="11299"/>
    <cellStyle name="Total 3 2 2 2 5 2" xfId="19924"/>
    <cellStyle name="Total 3 2 2 2 6" xfId="11793"/>
    <cellStyle name="Total 3 2 2 2 6 2" xfId="20418"/>
    <cellStyle name="Total 3 2 2 2 7" xfId="12713"/>
    <cellStyle name="Total 3 2 2 2 7 2" xfId="21336"/>
    <cellStyle name="Total 3 2 2 3" xfId="3228"/>
    <cellStyle name="Total 3 2 2 3 2" xfId="7590"/>
    <cellStyle name="Total 3 2 2 3 2 2" xfId="16228"/>
    <cellStyle name="Total 3 2 2 3 3" xfId="8767"/>
    <cellStyle name="Total 3 2 2 3 3 2" xfId="17395"/>
    <cellStyle name="Total 3 2 2 3 4" xfId="5237"/>
    <cellStyle name="Total 3 2 2 3 4 2" xfId="13896"/>
    <cellStyle name="Total 3 2 2 3 5" xfId="11300"/>
    <cellStyle name="Total 3 2 2 3 5 2" xfId="19925"/>
    <cellStyle name="Total 3 2 2 3 6" xfId="9064"/>
    <cellStyle name="Total 3 2 2 3 6 2" xfId="17692"/>
    <cellStyle name="Total 3 2 2 3 7" xfId="12714"/>
    <cellStyle name="Total 3 2 2 3 7 2" xfId="21337"/>
    <cellStyle name="Total 3 2 2 4" xfId="3229"/>
    <cellStyle name="Total 3 2 2 4 2" xfId="7591"/>
    <cellStyle name="Total 3 2 2 4 2 2" xfId="16229"/>
    <cellStyle name="Total 3 2 2 4 3" xfId="8768"/>
    <cellStyle name="Total 3 2 2 4 3 2" xfId="17396"/>
    <cellStyle name="Total 3 2 2 4 4" xfId="9728"/>
    <cellStyle name="Total 3 2 2 4 4 2" xfId="18356"/>
    <cellStyle name="Total 3 2 2 4 5" xfId="11301"/>
    <cellStyle name="Total 3 2 2 4 5 2" xfId="19926"/>
    <cellStyle name="Total 3 2 2 4 6" xfId="10548"/>
    <cellStyle name="Total 3 2 2 4 6 2" xfId="19175"/>
    <cellStyle name="Total 3 2 2 4 7" xfId="12715"/>
    <cellStyle name="Total 3 2 2 4 7 2" xfId="21338"/>
    <cellStyle name="Total 3 2 2 5" xfId="3230"/>
    <cellStyle name="Total 3 2 2 5 2" xfId="7592"/>
    <cellStyle name="Total 3 2 2 5 2 2" xfId="16230"/>
    <cellStyle name="Total 3 2 2 5 3" xfId="8769"/>
    <cellStyle name="Total 3 2 2 5 3 2" xfId="17397"/>
    <cellStyle name="Total 3 2 2 5 4" xfId="8609"/>
    <cellStyle name="Total 3 2 2 5 4 2" xfId="17237"/>
    <cellStyle name="Total 3 2 2 5 5" xfId="11302"/>
    <cellStyle name="Total 3 2 2 5 5 2" xfId="19927"/>
    <cellStyle name="Total 3 2 2 5 6" xfId="7723"/>
    <cellStyle name="Total 3 2 2 5 6 2" xfId="16361"/>
    <cellStyle name="Total 3 2 2 5 7" xfId="12716"/>
    <cellStyle name="Total 3 2 2 5 7 2" xfId="21339"/>
    <cellStyle name="Total 3 2 2 6" xfId="3231"/>
    <cellStyle name="Total 3 2 2 6 2" xfId="7593"/>
    <cellStyle name="Total 3 2 2 6 2 2" xfId="16231"/>
    <cellStyle name="Total 3 2 2 6 3" xfId="8770"/>
    <cellStyle name="Total 3 2 2 6 3 2" xfId="17398"/>
    <cellStyle name="Total 3 2 2 6 4" xfId="8610"/>
    <cellStyle name="Total 3 2 2 6 4 2" xfId="17238"/>
    <cellStyle name="Total 3 2 2 6 5" xfId="11303"/>
    <cellStyle name="Total 3 2 2 6 5 2" xfId="19928"/>
    <cellStyle name="Total 3 2 2 6 6" xfId="10791"/>
    <cellStyle name="Total 3 2 2 6 6 2" xfId="19417"/>
    <cellStyle name="Total 3 2 2 6 7" xfId="12717"/>
    <cellStyle name="Total 3 2 2 6 7 2" xfId="21340"/>
    <cellStyle name="Total 3 2 2 7" xfId="7588"/>
    <cellStyle name="Total 3 2 2 7 2" xfId="16226"/>
    <cellStyle name="Total 3 2 2 8" xfId="8765"/>
    <cellStyle name="Total 3 2 2 8 2" xfId="17393"/>
    <cellStyle name="Total 3 2 2 9" xfId="9727"/>
    <cellStyle name="Total 3 2 2 9 2" xfId="18355"/>
    <cellStyle name="Total 3 2 3" xfId="3232"/>
    <cellStyle name="Total 3 2 3 2" xfId="7594"/>
    <cellStyle name="Total 3 2 3 2 2" xfId="16232"/>
    <cellStyle name="Total 3 2 3 3" xfId="8771"/>
    <cellStyle name="Total 3 2 3 3 2" xfId="17399"/>
    <cellStyle name="Total 3 2 3 4" xfId="5111"/>
    <cellStyle name="Total 3 2 3 4 2" xfId="13770"/>
    <cellStyle name="Total 3 2 3 5" xfId="11304"/>
    <cellStyle name="Total 3 2 3 5 2" xfId="19929"/>
    <cellStyle name="Total 3 2 3 6" xfId="7690"/>
    <cellStyle name="Total 3 2 3 6 2" xfId="16328"/>
    <cellStyle name="Total 3 2 3 7" xfId="12718"/>
    <cellStyle name="Total 3 2 3 7 2" xfId="21341"/>
    <cellStyle name="Total 3 2 4" xfId="3233"/>
    <cellStyle name="Total 3 2 4 2" xfId="7595"/>
    <cellStyle name="Total 3 2 4 2 2" xfId="16233"/>
    <cellStyle name="Total 3 2 4 3" xfId="8772"/>
    <cellStyle name="Total 3 2 4 3 2" xfId="17400"/>
    <cellStyle name="Total 3 2 4 4" xfId="8020"/>
    <cellStyle name="Total 3 2 4 4 2" xfId="16658"/>
    <cellStyle name="Total 3 2 4 5" xfId="11305"/>
    <cellStyle name="Total 3 2 4 5 2" xfId="19930"/>
    <cellStyle name="Total 3 2 4 6" xfId="11794"/>
    <cellStyle name="Total 3 2 4 6 2" xfId="20419"/>
    <cellStyle name="Total 3 2 4 7" xfId="12719"/>
    <cellStyle name="Total 3 2 4 7 2" xfId="21342"/>
    <cellStyle name="Total 3 2 5" xfId="3234"/>
    <cellStyle name="Total 3 2 5 2" xfId="7596"/>
    <cellStyle name="Total 3 2 5 2 2" xfId="16234"/>
    <cellStyle name="Total 3 2 5 3" xfId="8773"/>
    <cellStyle name="Total 3 2 5 3 2" xfId="17401"/>
    <cellStyle name="Total 3 2 5 4" xfId="8611"/>
    <cellStyle name="Total 3 2 5 4 2" xfId="17239"/>
    <cellStyle name="Total 3 2 5 5" xfId="11306"/>
    <cellStyle name="Total 3 2 5 5 2" xfId="19931"/>
    <cellStyle name="Total 3 2 5 6" xfId="5506"/>
    <cellStyle name="Total 3 2 5 6 2" xfId="14165"/>
    <cellStyle name="Total 3 2 5 7" xfId="12720"/>
    <cellStyle name="Total 3 2 5 7 2" xfId="21343"/>
    <cellStyle name="Total 3 2 6" xfId="3235"/>
    <cellStyle name="Total 3 2 6 2" xfId="7597"/>
    <cellStyle name="Total 3 2 6 2 2" xfId="16235"/>
    <cellStyle name="Total 3 2 6 3" xfId="8774"/>
    <cellStyle name="Total 3 2 6 3 2" xfId="17402"/>
    <cellStyle name="Total 3 2 6 4" xfId="7756"/>
    <cellStyle name="Total 3 2 6 4 2" xfId="16394"/>
    <cellStyle name="Total 3 2 6 5" xfId="11307"/>
    <cellStyle name="Total 3 2 6 5 2" xfId="19932"/>
    <cellStyle name="Total 3 2 6 6" xfId="10790"/>
    <cellStyle name="Total 3 2 6 6 2" xfId="19416"/>
    <cellStyle name="Total 3 2 6 7" xfId="12721"/>
    <cellStyle name="Total 3 2 6 7 2" xfId="21344"/>
    <cellStyle name="Total 3 2 7" xfId="3236"/>
    <cellStyle name="Total 3 2 7 2" xfId="7598"/>
    <cellStyle name="Total 3 2 7 2 2" xfId="16236"/>
    <cellStyle name="Total 3 2 7 3" xfId="8775"/>
    <cellStyle name="Total 3 2 7 3 2" xfId="17403"/>
    <cellStyle name="Total 3 2 7 4" xfId="8612"/>
    <cellStyle name="Total 3 2 7 4 2" xfId="17240"/>
    <cellStyle name="Total 3 2 7 5" xfId="11308"/>
    <cellStyle name="Total 3 2 7 5 2" xfId="19933"/>
    <cellStyle name="Total 3 2 7 6" xfId="11795"/>
    <cellStyle name="Total 3 2 7 6 2" xfId="20420"/>
    <cellStyle name="Total 3 2 7 7" xfId="12722"/>
    <cellStyle name="Total 3 2 7 7 2" xfId="21345"/>
    <cellStyle name="Total 3 2 8" xfId="7587"/>
    <cellStyle name="Total 3 2 8 2" xfId="16225"/>
    <cellStyle name="Total 3 2 9" xfId="8764"/>
    <cellStyle name="Total 3 2 9 2" xfId="17392"/>
    <cellStyle name="Total 3 20" xfId="10355"/>
    <cellStyle name="Total 3 20 2" xfId="18982"/>
    <cellStyle name="Total 3 21" xfId="10258"/>
    <cellStyle name="Total 3 21 2" xfId="18885"/>
    <cellStyle name="Total 3 22" xfId="12428"/>
    <cellStyle name="Total 3 22 2" xfId="21052"/>
    <cellStyle name="Total 3 23" xfId="9739"/>
    <cellStyle name="Total 3 23 2" xfId="18366"/>
    <cellStyle name="Total 3 3" xfId="3237"/>
    <cellStyle name="Total 3 3 10" xfId="8019"/>
    <cellStyle name="Total 3 3 10 2" xfId="16657"/>
    <cellStyle name="Total 3 3 11" xfId="11309"/>
    <cellStyle name="Total 3 3 11 2" xfId="19934"/>
    <cellStyle name="Total 3 3 12" xfId="10549"/>
    <cellStyle name="Total 3 3 12 2" xfId="19176"/>
    <cellStyle name="Total 3 3 13" xfId="12723"/>
    <cellStyle name="Total 3 3 13 2" xfId="21346"/>
    <cellStyle name="Total 3 3 2" xfId="3238"/>
    <cellStyle name="Total 3 3 2 10" xfId="11310"/>
    <cellStyle name="Total 3 3 2 10 2" xfId="19935"/>
    <cellStyle name="Total 3 3 2 11" xfId="7691"/>
    <cellStyle name="Total 3 3 2 11 2" xfId="16329"/>
    <cellStyle name="Total 3 3 2 12" xfId="12724"/>
    <cellStyle name="Total 3 3 2 12 2" xfId="21347"/>
    <cellStyle name="Total 3 3 2 2" xfId="3239"/>
    <cellStyle name="Total 3 3 2 2 2" xfId="7601"/>
    <cellStyle name="Total 3 3 2 2 2 2" xfId="16239"/>
    <cellStyle name="Total 3 3 2 2 3" xfId="8778"/>
    <cellStyle name="Total 3 3 2 2 3 2" xfId="17406"/>
    <cellStyle name="Total 3 3 2 2 4" xfId="8613"/>
    <cellStyle name="Total 3 3 2 2 4 2" xfId="17241"/>
    <cellStyle name="Total 3 3 2 2 5" xfId="11311"/>
    <cellStyle name="Total 3 3 2 2 5 2" xfId="19936"/>
    <cellStyle name="Total 3 3 2 2 6" xfId="8845"/>
    <cellStyle name="Total 3 3 2 2 6 2" xfId="17473"/>
    <cellStyle name="Total 3 3 2 2 7" xfId="12725"/>
    <cellStyle name="Total 3 3 2 2 7 2" xfId="21348"/>
    <cellStyle name="Total 3 3 2 3" xfId="3240"/>
    <cellStyle name="Total 3 3 2 3 2" xfId="7602"/>
    <cellStyle name="Total 3 3 2 3 2 2" xfId="16240"/>
    <cellStyle name="Total 3 3 2 3 3" xfId="8779"/>
    <cellStyle name="Total 3 3 2 3 3 2" xfId="17407"/>
    <cellStyle name="Total 3 3 2 3 4" xfId="8614"/>
    <cellStyle name="Total 3 3 2 3 4 2" xfId="17242"/>
    <cellStyle name="Total 3 3 2 3 5" xfId="11312"/>
    <cellStyle name="Total 3 3 2 3 5 2" xfId="19937"/>
    <cellStyle name="Total 3 3 2 3 6" xfId="10243"/>
    <cellStyle name="Total 3 3 2 3 6 2" xfId="18870"/>
    <cellStyle name="Total 3 3 2 3 7" xfId="12726"/>
    <cellStyle name="Total 3 3 2 3 7 2" xfId="21349"/>
    <cellStyle name="Total 3 3 2 4" xfId="3241"/>
    <cellStyle name="Total 3 3 2 4 2" xfId="7603"/>
    <cellStyle name="Total 3 3 2 4 2 2" xfId="16241"/>
    <cellStyle name="Total 3 3 2 4 3" xfId="8780"/>
    <cellStyle name="Total 3 3 2 4 3 2" xfId="17408"/>
    <cellStyle name="Total 3 3 2 4 4" xfId="5068"/>
    <cellStyle name="Total 3 3 2 4 4 2" xfId="13727"/>
    <cellStyle name="Total 3 3 2 4 5" xfId="11313"/>
    <cellStyle name="Total 3 3 2 4 5 2" xfId="19938"/>
    <cellStyle name="Total 3 3 2 4 6" xfId="5055"/>
    <cellStyle name="Total 3 3 2 4 6 2" xfId="13714"/>
    <cellStyle name="Total 3 3 2 4 7" xfId="12727"/>
    <cellStyle name="Total 3 3 2 4 7 2" xfId="21350"/>
    <cellStyle name="Total 3 3 2 5" xfId="3242"/>
    <cellStyle name="Total 3 3 2 5 2" xfId="7604"/>
    <cellStyle name="Total 3 3 2 5 2 2" xfId="16242"/>
    <cellStyle name="Total 3 3 2 5 3" xfId="8781"/>
    <cellStyle name="Total 3 3 2 5 3 2" xfId="17409"/>
    <cellStyle name="Total 3 3 2 5 4" xfId="5236"/>
    <cellStyle name="Total 3 3 2 5 4 2" xfId="13895"/>
    <cellStyle name="Total 3 3 2 5 5" xfId="11314"/>
    <cellStyle name="Total 3 3 2 5 5 2" xfId="19939"/>
    <cellStyle name="Total 3 3 2 5 6" xfId="10550"/>
    <cellStyle name="Total 3 3 2 5 6 2" xfId="19177"/>
    <cellStyle name="Total 3 3 2 5 7" xfId="12728"/>
    <cellStyle name="Total 3 3 2 5 7 2" xfId="21351"/>
    <cellStyle name="Total 3 3 2 6" xfId="3243"/>
    <cellStyle name="Total 3 3 2 6 2" xfId="7605"/>
    <cellStyle name="Total 3 3 2 6 2 2" xfId="16243"/>
    <cellStyle name="Total 3 3 2 6 3" xfId="8782"/>
    <cellStyle name="Total 3 3 2 6 3 2" xfId="17410"/>
    <cellStyle name="Total 3 3 2 6 4" xfId="8615"/>
    <cellStyle name="Total 3 3 2 6 4 2" xfId="17243"/>
    <cellStyle name="Total 3 3 2 6 5" xfId="11315"/>
    <cellStyle name="Total 3 3 2 6 5 2" xfId="19940"/>
    <cellStyle name="Total 3 3 2 6 6" xfId="10789"/>
    <cellStyle name="Total 3 3 2 6 6 2" xfId="19415"/>
    <cellStyle name="Total 3 3 2 6 7" xfId="12729"/>
    <cellStyle name="Total 3 3 2 6 7 2" xfId="21352"/>
    <cellStyle name="Total 3 3 2 7" xfId="7600"/>
    <cellStyle name="Total 3 3 2 7 2" xfId="16238"/>
    <cellStyle name="Total 3 3 2 8" xfId="8777"/>
    <cellStyle name="Total 3 3 2 8 2" xfId="17405"/>
    <cellStyle name="Total 3 3 2 9" xfId="7755"/>
    <cellStyle name="Total 3 3 2 9 2" xfId="16393"/>
    <cellStyle name="Total 3 3 3" xfId="3244"/>
    <cellStyle name="Total 3 3 3 2" xfId="7606"/>
    <cellStyle name="Total 3 3 3 2 2" xfId="16244"/>
    <cellStyle name="Total 3 3 3 3" xfId="8783"/>
    <cellStyle name="Total 3 3 3 3 2" xfId="17411"/>
    <cellStyle name="Total 3 3 3 4" xfId="5069"/>
    <cellStyle name="Total 3 3 3 4 2" xfId="13728"/>
    <cellStyle name="Total 3 3 3 5" xfId="11316"/>
    <cellStyle name="Total 3 3 3 5 2" xfId="19941"/>
    <cellStyle name="Total 3 3 3 6" xfId="11796"/>
    <cellStyle name="Total 3 3 3 6 2" xfId="20421"/>
    <cellStyle name="Total 3 3 3 7" xfId="12730"/>
    <cellStyle name="Total 3 3 3 7 2" xfId="21353"/>
    <cellStyle name="Total 3 3 4" xfId="3245"/>
    <cellStyle name="Total 3 3 4 2" xfId="7607"/>
    <cellStyle name="Total 3 3 4 2 2" xfId="16245"/>
    <cellStyle name="Total 3 3 4 3" xfId="8784"/>
    <cellStyle name="Total 3 3 4 3 2" xfId="17412"/>
    <cellStyle name="Total 3 3 4 4" xfId="5070"/>
    <cellStyle name="Total 3 3 4 4 2" xfId="13729"/>
    <cellStyle name="Total 3 3 4 5" xfId="11317"/>
    <cellStyle name="Total 3 3 4 5 2" xfId="19942"/>
    <cellStyle name="Total 3 3 4 6" xfId="5507"/>
    <cellStyle name="Total 3 3 4 6 2" xfId="14166"/>
    <cellStyle name="Total 3 3 4 7" xfId="12731"/>
    <cellStyle name="Total 3 3 4 7 2" xfId="21354"/>
    <cellStyle name="Total 3 3 5" xfId="3246"/>
    <cellStyle name="Total 3 3 5 2" xfId="7608"/>
    <cellStyle name="Total 3 3 5 2 2" xfId="16246"/>
    <cellStyle name="Total 3 3 5 3" xfId="8785"/>
    <cellStyle name="Total 3 3 5 3 2" xfId="17413"/>
    <cellStyle name="Total 3 3 5 4" xfId="5071"/>
    <cellStyle name="Total 3 3 5 4 2" xfId="13730"/>
    <cellStyle name="Total 3 3 5 5" xfId="11318"/>
    <cellStyle name="Total 3 3 5 5 2" xfId="19943"/>
    <cellStyle name="Total 3 3 5 6" xfId="7692"/>
    <cellStyle name="Total 3 3 5 6 2" xfId="16330"/>
    <cellStyle name="Total 3 3 5 7" xfId="12732"/>
    <cellStyle name="Total 3 3 5 7 2" xfId="21355"/>
    <cellStyle name="Total 3 3 6" xfId="3247"/>
    <cellStyle name="Total 3 3 6 2" xfId="7609"/>
    <cellStyle name="Total 3 3 6 2 2" xfId="16247"/>
    <cellStyle name="Total 3 3 6 3" xfId="8786"/>
    <cellStyle name="Total 3 3 6 3 2" xfId="17414"/>
    <cellStyle name="Total 3 3 6 4" xfId="5072"/>
    <cellStyle name="Total 3 3 6 4 2" xfId="13731"/>
    <cellStyle name="Total 3 3 6 5" xfId="11319"/>
    <cellStyle name="Total 3 3 6 5 2" xfId="19944"/>
    <cellStyle name="Total 3 3 6 6" xfId="11797"/>
    <cellStyle name="Total 3 3 6 6 2" xfId="20422"/>
    <cellStyle name="Total 3 3 6 7" xfId="12733"/>
    <cellStyle name="Total 3 3 6 7 2" xfId="21356"/>
    <cellStyle name="Total 3 3 7" xfId="3248"/>
    <cellStyle name="Total 3 3 7 2" xfId="7610"/>
    <cellStyle name="Total 3 3 7 2 2" xfId="16248"/>
    <cellStyle name="Total 3 3 7 3" xfId="8787"/>
    <cellStyle name="Total 3 3 7 3 2" xfId="17415"/>
    <cellStyle name="Total 3 3 7 4" xfId="5073"/>
    <cellStyle name="Total 3 3 7 4 2" xfId="13732"/>
    <cellStyle name="Total 3 3 7 5" xfId="11320"/>
    <cellStyle name="Total 3 3 7 5 2" xfId="19945"/>
    <cellStyle name="Total 3 3 7 6" xfId="10788"/>
    <cellStyle name="Total 3 3 7 6 2" xfId="19414"/>
    <cellStyle name="Total 3 3 7 7" xfId="12734"/>
    <cellStyle name="Total 3 3 7 7 2" xfId="21357"/>
    <cellStyle name="Total 3 3 8" xfId="7599"/>
    <cellStyle name="Total 3 3 8 2" xfId="16237"/>
    <cellStyle name="Total 3 3 9" xfId="8776"/>
    <cellStyle name="Total 3 3 9 2" xfId="17404"/>
    <cellStyle name="Total 3 4" xfId="3249"/>
    <cellStyle name="Total 3 4 10" xfId="8788"/>
    <cellStyle name="Total 3 4 10 2" xfId="17416"/>
    <cellStyle name="Total 3 4 11" xfId="5074"/>
    <cellStyle name="Total 3 4 11 2" xfId="13733"/>
    <cellStyle name="Total 3 4 12" xfId="11321"/>
    <cellStyle name="Total 3 4 12 2" xfId="19946"/>
    <cellStyle name="Total 3 4 13" xfId="10551"/>
    <cellStyle name="Total 3 4 13 2" xfId="19178"/>
    <cellStyle name="Total 3 4 14" xfId="12735"/>
    <cellStyle name="Total 3 4 14 2" xfId="21358"/>
    <cellStyle name="Total 3 4 2" xfId="3250"/>
    <cellStyle name="Total 3 4 2 2" xfId="7612"/>
    <cellStyle name="Total 3 4 2 2 2" xfId="16250"/>
    <cellStyle name="Total 3 4 2 3" xfId="8789"/>
    <cellStyle name="Total 3 4 2 3 2" xfId="17417"/>
    <cellStyle name="Total 3 4 2 4" xfId="5075"/>
    <cellStyle name="Total 3 4 2 4 2" xfId="13734"/>
    <cellStyle name="Total 3 4 2 5" xfId="11322"/>
    <cellStyle name="Total 3 4 2 5 2" xfId="19947"/>
    <cellStyle name="Total 3 4 2 6" xfId="10308"/>
    <cellStyle name="Total 3 4 2 6 2" xfId="18935"/>
    <cellStyle name="Total 3 4 2 7" xfId="12736"/>
    <cellStyle name="Total 3 4 2 7 2" xfId="21359"/>
    <cellStyle name="Total 3 4 3" xfId="3251"/>
    <cellStyle name="Total 3 4 3 2" xfId="7613"/>
    <cellStyle name="Total 3 4 3 2 2" xfId="16251"/>
    <cellStyle name="Total 3 4 3 3" xfId="8790"/>
    <cellStyle name="Total 3 4 3 3 2" xfId="17418"/>
    <cellStyle name="Total 3 4 3 4" xfId="8616"/>
    <cellStyle name="Total 3 4 3 4 2" xfId="17244"/>
    <cellStyle name="Total 3 4 3 5" xfId="11323"/>
    <cellStyle name="Total 3 4 3 5 2" xfId="19948"/>
    <cellStyle name="Total 3 4 3 6" xfId="7693"/>
    <cellStyle name="Total 3 4 3 6 2" xfId="16331"/>
    <cellStyle name="Total 3 4 3 7" xfId="12737"/>
    <cellStyle name="Total 3 4 3 7 2" xfId="21360"/>
    <cellStyle name="Total 3 4 4" xfId="3252"/>
    <cellStyle name="Total 3 4 4 2" xfId="7614"/>
    <cellStyle name="Total 3 4 4 2 2" xfId="16252"/>
    <cellStyle name="Total 3 4 4 3" xfId="8791"/>
    <cellStyle name="Total 3 4 4 3 2" xfId="17419"/>
    <cellStyle name="Total 3 4 4 4" xfId="5076"/>
    <cellStyle name="Total 3 4 4 4 2" xfId="13735"/>
    <cellStyle name="Total 3 4 4 5" xfId="11324"/>
    <cellStyle name="Total 3 4 4 5 2" xfId="19949"/>
    <cellStyle name="Total 3 4 4 6" xfId="10244"/>
    <cellStyle name="Total 3 4 4 6 2" xfId="18871"/>
    <cellStyle name="Total 3 4 4 7" xfId="12738"/>
    <cellStyle name="Total 3 4 4 7 2" xfId="21361"/>
    <cellStyle name="Total 3 4 5" xfId="3253"/>
    <cellStyle name="Total 3 4 5 2" xfId="7615"/>
    <cellStyle name="Total 3 4 5 2 2" xfId="16253"/>
    <cellStyle name="Total 3 4 5 3" xfId="8792"/>
    <cellStyle name="Total 3 4 5 3 2" xfId="17420"/>
    <cellStyle name="Total 3 4 5 4" xfId="5077"/>
    <cellStyle name="Total 3 4 5 4 2" xfId="13736"/>
    <cellStyle name="Total 3 4 5 5" xfId="11325"/>
    <cellStyle name="Total 3 4 5 5 2" xfId="19950"/>
    <cellStyle name="Total 3 4 5 6" xfId="11798"/>
    <cellStyle name="Total 3 4 5 6 2" xfId="20423"/>
    <cellStyle name="Total 3 4 5 7" xfId="12739"/>
    <cellStyle name="Total 3 4 5 7 2" xfId="21362"/>
    <cellStyle name="Total 3 4 6" xfId="3254"/>
    <cellStyle name="Total 3 4 6 2" xfId="7616"/>
    <cellStyle name="Total 3 4 6 2 2" xfId="16254"/>
    <cellStyle name="Total 3 4 6 3" xfId="8793"/>
    <cellStyle name="Total 3 4 6 3 2" xfId="17421"/>
    <cellStyle name="Total 3 4 6 4" xfId="8018"/>
    <cellStyle name="Total 3 4 6 4 2" xfId="16656"/>
    <cellStyle name="Total 3 4 6 5" xfId="11326"/>
    <cellStyle name="Total 3 4 6 5 2" xfId="19951"/>
    <cellStyle name="Total 3 4 6 6" xfId="5508"/>
    <cellStyle name="Total 3 4 6 6 2" xfId="14167"/>
    <cellStyle name="Total 3 4 6 7" xfId="12740"/>
    <cellStyle name="Total 3 4 6 7 2" xfId="21363"/>
    <cellStyle name="Total 3 4 7" xfId="3255"/>
    <cellStyle name="Total 3 4 7 2" xfId="7617"/>
    <cellStyle name="Total 3 4 7 2 2" xfId="16255"/>
    <cellStyle name="Total 3 4 7 3" xfId="8794"/>
    <cellStyle name="Total 3 4 7 3 2" xfId="17422"/>
    <cellStyle name="Total 3 4 7 4" xfId="5078"/>
    <cellStyle name="Total 3 4 7 4 2" xfId="13737"/>
    <cellStyle name="Total 3 4 7 5" xfId="11327"/>
    <cellStyle name="Total 3 4 7 5 2" xfId="19952"/>
    <cellStyle name="Total 3 4 7 6" xfId="10552"/>
    <cellStyle name="Total 3 4 7 6 2" xfId="19179"/>
    <cellStyle name="Total 3 4 7 7" xfId="12741"/>
    <cellStyle name="Total 3 4 7 7 2" xfId="21364"/>
    <cellStyle name="Total 3 4 8" xfId="3256"/>
    <cellStyle name="Total 3 4 8 2" xfId="7618"/>
    <cellStyle name="Total 3 4 8 2 2" xfId="16256"/>
    <cellStyle name="Total 3 4 8 3" xfId="8795"/>
    <cellStyle name="Total 3 4 8 3 2" xfId="17423"/>
    <cellStyle name="Total 3 4 8 4" xfId="5079"/>
    <cellStyle name="Total 3 4 8 4 2" xfId="13738"/>
    <cellStyle name="Total 3 4 8 5" xfId="11328"/>
    <cellStyle name="Total 3 4 8 5 2" xfId="19953"/>
    <cellStyle name="Total 3 4 8 6" xfId="11799"/>
    <cellStyle name="Total 3 4 8 6 2" xfId="20424"/>
    <cellStyle name="Total 3 4 8 7" xfId="12742"/>
    <cellStyle name="Total 3 4 8 7 2" xfId="21365"/>
    <cellStyle name="Total 3 4 9" xfId="7611"/>
    <cellStyle name="Total 3 4 9 2" xfId="16249"/>
    <cellStyle name="Total 3 5" xfId="3257"/>
    <cellStyle name="Total 3 5 2" xfId="7619"/>
    <cellStyle name="Total 3 5 2 2" xfId="16257"/>
    <cellStyle name="Total 3 5 3" xfId="8796"/>
    <cellStyle name="Total 3 5 3 2" xfId="17424"/>
    <cellStyle name="Total 3 5 4" xfId="8617"/>
    <cellStyle name="Total 3 5 4 2" xfId="17245"/>
    <cellStyle name="Total 3 5 5" xfId="11329"/>
    <cellStyle name="Total 3 5 5 2" xfId="19954"/>
    <cellStyle name="Total 3 5 6" xfId="10787"/>
    <cellStyle name="Total 3 5 6 2" xfId="19413"/>
    <cellStyle name="Total 3 5 7" xfId="12743"/>
    <cellStyle name="Total 3 5 7 2" xfId="21366"/>
    <cellStyle name="Total 3 6" xfId="3258"/>
    <cellStyle name="Total 3 6 2" xfId="7620"/>
    <cellStyle name="Total 3 6 2 2" xfId="16258"/>
    <cellStyle name="Total 3 6 3" xfId="8797"/>
    <cellStyle name="Total 3 6 3 2" xfId="17425"/>
    <cellStyle name="Total 3 6 4" xfId="5080"/>
    <cellStyle name="Total 3 6 4 2" xfId="13739"/>
    <cellStyle name="Total 3 6 5" xfId="11330"/>
    <cellStyle name="Total 3 6 5 2" xfId="19955"/>
    <cellStyle name="Total 3 6 6" xfId="5056"/>
    <cellStyle name="Total 3 6 6 2" xfId="13715"/>
    <cellStyle name="Total 3 6 7" xfId="12744"/>
    <cellStyle name="Total 3 6 7 2" xfId="21367"/>
    <cellStyle name="Total 3 7" xfId="3259"/>
    <cellStyle name="Total 3 7 2" xfId="7621"/>
    <cellStyle name="Total 3 7 2 2" xfId="16259"/>
    <cellStyle name="Total 3 7 3" xfId="8798"/>
    <cellStyle name="Total 3 7 3 2" xfId="17426"/>
    <cellStyle name="Total 3 7 4" xfId="5081"/>
    <cellStyle name="Total 3 7 4 2" xfId="13740"/>
    <cellStyle name="Total 3 7 5" xfId="11331"/>
    <cellStyle name="Total 3 7 5 2" xfId="19956"/>
    <cellStyle name="Total 3 7 6" xfId="8844"/>
    <cellStyle name="Total 3 7 6 2" xfId="17472"/>
    <cellStyle name="Total 3 7 7" xfId="12745"/>
    <cellStyle name="Total 3 7 7 2" xfId="21368"/>
    <cellStyle name="Total 3 8" xfId="3260"/>
    <cellStyle name="Total 3 8 2" xfId="7622"/>
    <cellStyle name="Total 3 8 2 2" xfId="16260"/>
    <cellStyle name="Total 3 8 3" xfId="8799"/>
    <cellStyle name="Total 3 8 3 2" xfId="17427"/>
    <cellStyle name="Total 3 8 4" xfId="8618"/>
    <cellStyle name="Total 3 8 4 2" xfId="17246"/>
    <cellStyle name="Total 3 8 5" xfId="11332"/>
    <cellStyle name="Total 3 8 5 2" xfId="19957"/>
    <cellStyle name="Total 3 8 6" xfId="7694"/>
    <cellStyle name="Total 3 8 6 2" xfId="16332"/>
    <cellStyle name="Total 3 8 7" xfId="12746"/>
    <cellStyle name="Total 3 8 7 2" xfId="21369"/>
    <cellStyle name="Total 3 9" xfId="3261"/>
    <cellStyle name="Total 3 9 2" xfId="7623"/>
    <cellStyle name="Total 3 9 2 2" xfId="16261"/>
    <cellStyle name="Total 3 9 3" xfId="8800"/>
    <cellStyle name="Total 3 9 3 2" xfId="17428"/>
    <cellStyle name="Total 3 9 4" xfId="5082"/>
    <cellStyle name="Total 3 9 4 2" xfId="13741"/>
    <cellStyle name="Total 3 9 5" xfId="11333"/>
    <cellStyle name="Total 3 9 5 2" xfId="19958"/>
    <cellStyle name="Total 3 9 6" xfId="10786"/>
    <cellStyle name="Total 3 9 6 2" xfId="19412"/>
    <cellStyle name="Total 3 9 7" xfId="12747"/>
    <cellStyle name="Total 3 9 7 2" xfId="21370"/>
    <cellStyle name="Total 4" xfId="3262"/>
    <cellStyle name="Total 4 10" xfId="8801"/>
    <cellStyle name="Total 4 10 2" xfId="17429"/>
    <cellStyle name="Total 4 11" xfId="5083"/>
    <cellStyle name="Total 4 11 2" xfId="13742"/>
    <cellStyle name="Total 4 12" xfId="11334"/>
    <cellStyle name="Total 4 12 2" xfId="19959"/>
    <cellStyle name="Total 4 13" xfId="11800"/>
    <cellStyle name="Total 4 13 2" xfId="20425"/>
    <cellStyle name="Total 4 14" xfId="12748"/>
    <cellStyle name="Total 4 14 2" xfId="21371"/>
    <cellStyle name="Total 4 2" xfId="3263"/>
    <cellStyle name="Total 4 2 10" xfId="11335"/>
    <cellStyle name="Total 4 2 10 2" xfId="19960"/>
    <cellStyle name="Total 4 2 11" xfId="9063"/>
    <cellStyle name="Total 4 2 11 2" xfId="17691"/>
    <cellStyle name="Total 4 2 12" xfId="12749"/>
    <cellStyle name="Total 4 2 12 2" xfId="21372"/>
    <cellStyle name="Total 4 2 2" xfId="3264"/>
    <cellStyle name="Total 4 2 2 2" xfId="7626"/>
    <cellStyle name="Total 4 2 2 2 2" xfId="16264"/>
    <cellStyle name="Total 4 2 2 3" xfId="8803"/>
    <cellStyle name="Total 4 2 2 3 2" xfId="17431"/>
    <cellStyle name="Total 4 2 2 4" xfId="5084"/>
    <cellStyle name="Total 4 2 2 4 2" xfId="13743"/>
    <cellStyle name="Total 4 2 2 5" xfId="11336"/>
    <cellStyle name="Total 4 2 2 5 2" xfId="19961"/>
    <cellStyle name="Total 4 2 2 6" xfId="10553"/>
    <cellStyle name="Total 4 2 2 6 2" xfId="19180"/>
    <cellStyle name="Total 4 2 2 7" xfId="12750"/>
    <cellStyle name="Total 4 2 2 7 2" xfId="21373"/>
    <cellStyle name="Total 4 2 3" xfId="3265"/>
    <cellStyle name="Total 4 2 3 2" xfId="7627"/>
    <cellStyle name="Total 4 2 3 2 2" xfId="16265"/>
    <cellStyle name="Total 4 2 3 3" xfId="8804"/>
    <cellStyle name="Total 4 2 3 3 2" xfId="17432"/>
    <cellStyle name="Total 4 2 3 4" xfId="5085"/>
    <cellStyle name="Total 4 2 3 4 2" xfId="13744"/>
    <cellStyle name="Total 4 2 3 5" xfId="11337"/>
    <cellStyle name="Total 4 2 3 5 2" xfId="19962"/>
    <cellStyle name="Total 4 2 3 6" xfId="11801"/>
    <cellStyle name="Total 4 2 3 6 2" xfId="20426"/>
    <cellStyle name="Total 4 2 3 7" xfId="12751"/>
    <cellStyle name="Total 4 2 3 7 2" xfId="21374"/>
    <cellStyle name="Total 4 2 4" xfId="3266"/>
    <cellStyle name="Total 4 2 4 2" xfId="7628"/>
    <cellStyle name="Total 4 2 4 2 2" xfId="16266"/>
    <cellStyle name="Total 4 2 4 3" xfId="8805"/>
    <cellStyle name="Total 4 2 4 3 2" xfId="17433"/>
    <cellStyle name="Total 4 2 4 4" xfId="8619"/>
    <cellStyle name="Total 4 2 4 4 2" xfId="17247"/>
    <cellStyle name="Total 4 2 4 5" xfId="11338"/>
    <cellStyle name="Total 4 2 4 5 2" xfId="19963"/>
    <cellStyle name="Total 4 2 4 6" xfId="5509"/>
    <cellStyle name="Total 4 2 4 6 2" xfId="14168"/>
    <cellStyle name="Total 4 2 4 7" xfId="12752"/>
    <cellStyle name="Total 4 2 4 7 2" xfId="21375"/>
    <cellStyle name="Total 4 2 5" xfId="3267"/>
    <cellStyle name="Total 4 2 5 2" xfId="7629"/>
    <cellStyle name="Total 4 2 5 2 2" xfId="16267"/>
    <cellStyle name="Total 4 2 5 3" xfId="8806"/>
    <cellStyle name="Total 4 2 5 3 2" xfId="17434"/>
    <cellStyle name="Total 4 2 5 4" xfId="5086"/>
    <cellStyle name="Total 4 2 5 4 2" xfId="13745"/>
    <cellStyle name="Total 4 2 5 5" xfId="11339"/>
    <cellStyle name="Total 4 2 5 5 2" xfId="19964"/>
    <cellStyle name="Total 4 2 5 6" xfId="10785"/>
    <cellStyle name="Total 4 2 5 6 2" xfId="19411"/>
    <cellStyle name="Total 4 2 5 7" xfId="12753"/>
    <cellStyle name="Total 4 2 5 7 2" xfId="21376"/>
    <cellStyle name="Total 4 2 6" xfId="3268"/>
    <cellStyle name="Total 4 2 6 2" xfId="7630"/>
    <cellStyle name="Total 4 2 6 2 2" xfId="16268"/>
    <cellStyle name="Total 4 2 6 3" xfId="8807"/>
    <cellStyle name="Total 4 2 6 3 2" xfId="17435"/>
    <cellStyle name="Total 4 2 6 4" xfId="5087"/>
    <cellStyle name="Total 4 2 6 4 2" xfId="13746"/>
    <cellStyle name="Total 4 2 6 5" xfId="11340"/>
    <cellStyle name="Total 4 2 6 5 2" xfId="19965"/>
    <cellStyle name="Total 4 2 6 6" xfId="7722"/>
    <cellStyle name="Total 4 2 6 6 2" xfId="16360"/>
    <cellStyle name="Total 4 2 6 7" xfId="12754"/>
    <cellStyle name="Total 4 2 6 7 2" xfId="21377"/>
    <cellStyle name="Total 4 2 7" xfId="7625"/>
    <cellStyle name="Total 4 2 7 2" xfId="16263"/>
    <cellStyle name="Total 4 2 8" xfId="8802"/>
    <cellStyle name="Total 4 2 8 2" xfId="17430"/>
    <cellStyle name="Total 4 2 9" xfId="8017"/>
    <cellStyle name="Total 4 2 9 2" xfId="16655"/>
    <cellStyle name="Total 4 3" xfId="3269"/>
    <cellStyle name="Total 4 3 2" xfId="7631"/>
    <cellStyle name="Total 4 3 2 2" xfId="16269"/>
    <cellStyle name="Total 4 3 3" xfId="8808"/>
    <cellStyle name="Total 4 3 3 2" xfId="17436"/>
    <cellStyle name="Total 4 3 4" xfId="5088"/>
    <cellStyle name="Total 4 3 4 2" xfId="13747"/>
    <cellStyle name="Total 4 3 5" xfId="11341"/>
    <cellStyle name="Total 4 3 5 2" xfId="19966"/>
    <cellStyle name="Total 4 3 6" xfId="10784"/>
    <cellStyle name="Total 4 3 6 2" xfId="19410"/>
    <cellStyle name="Total 4 3 7" xfId="12755"/>
    <cellStyle name="Total 4 3 7 2" xfId="21378"/>
    <cellStyle name="Total 4 4" xfId="3270"/>
    <cellStyle name="Total 4 4 2" xfId="7632"/>
    <cellStyle name="Total 4 4 2 2" xfId="16270"/>
    <cellStyle name="Total 4 4 3" xfId="8809"/>
    <cellStyle name="Total 4 4 3 2" xfId="17437"/>
    <cellStyle name="Total 4 4 4" xfId="8620"/>
    <cellStyle name="Total 4 4 4 2" xfId="17248"/>
    <cellStyle name="Total 4 4 5" xfId="11342"/>
    <cellStyle name="Total 4 4 5 2" xfId="19967"/>
    <cellStyle name="Total 4 4 6" xfId="10245"/>
    <cellStyle name="Total 4 4 6 2" xfId="18872"/>
    <cellStyle name="Total 4 4 7" xfId="12756"/>
    <cellStyle name="Total 4 4 7 2" xfId="21379"/>
    <cellStyle name="Total 4 5" xfId="3271"/>
    <cellStyle name="Total 4 5 2" xfId="7633"/>
    <cellStyle name="Total 4 5 2 2" xfId="16271"/>
    <cellStyle name="Total 4 5 3" xfId="8810"/>
    <cellStyle name="Total 4 5 3 2" xfId="17438"/>
    <cellStyle name="Total 4 5 4" xfId="5235"/>
    <cellStyle name="Total 4 5 4 2" xfId="13894"/>
    <cellStyle name="Total 4 5 5" xfId="11343"/>
    <cellStyle name="Total 4 5 5 2" xfId="19968"/>
    <cellStyle name="Total 4 5 6" xfId="11802"/>
    <cellStyle name="Total 4 5 6 2" xfId="20427"/>
    <cellStyle name="Total 4 5 7" xfId="12757"/>
    <cellStyle name="Total 4 5 7 2" xfId="21380"/>
    <cellStyle name="Total 4 6" xfId="3272"/>
    <cellStyle name="Total 4 6 2" xfId="7634"/>
    <cellStyle name="Total 4 6 2 2" xfId="16272"/>
    <cellStyle name="Total 4 6 3" xfId="8811"/>
    <cellStyle name="Total 4 6 3 2" xfId="17439"/>
    <cellStyle name="Total 4 6 4" xfId="5089"/>
    <cellStyle name="Total 4 6 4 2" xfId="13748"/>
    <cellStyle name="Total 4 6 5" xfId="11344"/>
    <cellStyle name="Total 4 6 5 2" xfId="19969"/>
    <cellStyle name="Total 4 6 6" xfId="10782"/>
    <cellStyle name="Total 4 6 6 2" xfId="19408"/>
    <cellStyle name="Total 4 6 7" xfId="12758"/>
    <cellStyle name="Total 4 6 7 2" xfId="21381"/>
    <cellStyle name="Total 4 7" xfId="3273"/>
    <cellStyle name="Total 4 7 2" xfId="7635"/>
    <cellStyle name="Total 4 7 2 2" xfId="16273"/>
    <cellStyle name="Total 4 7 3" xfId="8812"/>
    <cellStyle name="Total 4 7 3 2" xfId="17440"/>
    <cellStyle name="Total 4 7 4" xfId="5090"/>
    <cellStyle name="Total 4 7 4 2" xfId="13749"/>
    <cellStyle name="Total 4 7 5" xfId="11345"/>
    <cellStyle name="Total 4 7 5 2" xfId="19970"/>
    <cellStyle name="Total 4 7 6" xfId="10246"/>
    <cellStyle name="Total 4 7 6 2" xfId="18873"/>
    <cellStyle name="Total 4 7 7" xfId="12759"/>
    <cellStyle name="Total 4 7 7 2" xfId="21382"/>
    <cellStyle name="Total 4 8" xfId="3274"/>
    <cellStyle name="Total 4 8 2" xfId="7636"/>
    <cellStyle name="Total 4 8 2 2" xfId="16274"/>
    <cellStyle name="Total 4 8 3" xfId="8813"/>
    <cellStyle name="Total 4 8 3 2" xfId="17441"/>
    <cellStyle name="Total 4 8 4" xfId="8621"/>
    <cellStyle name="Total 4 8 4 2" xfId="17249"/>
    <cellStyle name="Total 4 8 5" xfId="11346"/>
    <cellStyle name="Total 4 8 5 2" xfId="19971"/>
    <cellStyle name="Total 4 8 6" xfId="11803"/>
    <cellStyle name="Total 4 8 6 2" xfId="20428"/>
    <cellStyle name="Total 4 8 7" xfId="12760"/>
    <cellStyle name="Total 4 8 7 2" xfId="21383"/>
    <cellStyle name="Total 4 9" xfId="7624"/>
    <cellStyle name="Total 4 9 2" xfId="16262"/>
    <cellStyle name="Total 5" xfId="3275"/>
    <cellStyle name="Total 5 10" xfId="8622"/>
    <cellStyle name="Total 5 10 2" xfId="17250"/>
    <cellStyle name="Total 5 11" xfId="11347"/>
    <cellStyle name="Total 5 11 2" xfId="19972"/>
    <cellStyle name="Total 5 12" xfId="10781"/>
    <cellStyle name="Total 5 12 2" xfId="19407"/>
    <cellStyle name="Total 5 13" xfId="12761"/>
    <cellStyle name="Total 5 13 2" xfId="21384"/>
    <cellStyle name="Total 5 2" xfId="3276"/>
    <cellStyle name="Total 5 2 10" xfId="11348"/>
    <cellStyle name="Total 5 2 10 2" xfId="19973"/>
    <cellStyle name="Total 5 2 11" xfId="10780"/>
    <cellStyle name="Total 5 2 11 2" xfId="19406"/>
    <cellStyle name="Total 5 2 12" xfId="12762"/>
    <cellStyle name="Total 5 2 12 2" xfId="21385"/>
    <cellStyle name="Total 5 2 2" xfId="3277"/>
    <cellStyle name="Total 5 2 2 2" xfId="7639"/>
    <cellStyle name="Total 5 2 2 2 2" xfId="16277"/>
    <cellStyle name="Total 5 2 2 3" xfId="8816"/>
    <cellStyle name="Total 5 2 2 3 2" xfId="17444"/>
    <cellStyle name="Total 5 2 2 4" xfId="5092"/>
    <cellStyle name="Total 5 2 2 4 2" xfId="13751"/>
    <cellStyle name="Total 5 2 2 5" xfId="11349"/>
    <cellStyle name="Total 5 2 2 5 2" xfId="19974"/>
    <cellStyle name="Total 5 2 2 6" xfId="10309"/>
    <cellStyle name="Total 5 2 2 6 2" xfId="18936"/>
    <cellStyle name="Total 5 2 2 7" xfId="12763"/>
    <cellStyle name="Total 5 2 2 7 2" xfId="21386"/>
    <cellStyle name="Total 5 2 3" xfId="3278"/>
    <cellStyle name="Total 5 2 3 2" xfId="7640"/>
    <cellStyle name="Total 5 2 3 2 2" xfId="16278"/>
    <cellStyle name="Total 5 2 3 3" xfId="8817"/>
    <cellStyle name="Total 5 2 3 3 2" xfId="17445"/>
    <cellStyle name="Total 5 2 3 4" xfId="5093"/>
    <cellStyle name="Total 5 2 3 4 2" xfId="13752"/>
    <cellStyle name="Total 5 2 3 5" xfId="11350"/>
    <cellStyle name="Total 5 2 3 5 2" xfId="19975"/>
    <cellStyle name="Total 5 2 3 6" xfId="7902"/>
    <cellStyle name="Total 5 2 3 6 2" xfId="16540"/>
    <cellStyle name="Total 5 2 3 7" xfId="12764"/>
    <cellStyle name="Total 5 2 3 7 2" xfId="21387"/>
    <cellStyle name="Total 5 2 4" xfId="3279"/>
    <cellStyle name="Total 5 2 4 2" xfId="7641"/>
    <cellStyle name="Total 5 2 4 2 2" xfId="16279"/>
    <cellStyle name="Total 5 2 4 3" xfId="8818"/>
    <cellStyle name="Total 5 2 4 3 2" xfId="17446"/>
    <cellStyle name="Total 5 2 4 4" xfId="5094"/>
    <cellStyle name="Total 5 2 4 4 2" xfId="13753"/>
    <cellStyle name="Total 5 2 4 5" xfId="11351"/>
    <cellStyle name="Total 5 2 4 5 2" xfId="19976"/>
    <cellStyle name="Total 5 2 4 6" xfId="7695"/>
    <cellStyle name="Total 5 2 4 6 2" xfId="16333"/>
    <cellStyle name="Total 5 2 4 7" xfId="12765"/>
    <cellStyle name="Total 5 2 4 7 2" xfId="21388"/>
    <cellStyle name="Total 5 2 5" xfId="3280"/>
    <cellStyle name="Total 5 2 5 2" xfId="7642"/>
    <cellStyle name="Total 5 2 5 2 2" xfId="16280"/>
    <cellStyle name="Total 5 2 5 3" xfId="8819"/>
    <cellStyle name="Total 5 2 5 3 2" xfId="17447"/>
    <cellStyle name="Total 5 2 5 4" xfId="8623"/>
    <cellStyle name="Total 5 2 5 4 2" xfId="17251"/>
    <cellStyle name="Total 5 2 5 5" xfId="11352"/>
    <cellStyle name="Total 5 2 5 5 2" xfId="19977"/>
    <cellStyle name="Total 5 2 5 6" xfId="11804"/>
    <cellStyle name="Total 5 2 5 6 2" xfId="20429"/>
    <cellStyle name="Total 5 2 5 7" xfId="12766"/>
    <cellStyle name="Total 5 2 5 7 2" xfId="21389"/>
    <cellStyle name="Total 5 2 6" xfId="3281"/>
    <cellStyle name="Total 5 2 6 2" xfId="7643"/>
    <cellStyle name="Total 5 2 6 2 2" xfId="16281"/>
    <cellStyle name="Total 5 2 6 3" xfId="8820"/>
    <cellStyle name="Total 5 2 6 3 2" xfId="17448"/>
    <cellStyle name="Total 5 2 6 4" xfId="8624"/>
    <cellStyle name="Total 5 2 6 4 2" xfId="17252"/>
    <cellStyle name="Total 5 2 6 5" xfId="11353"/>
    <cellStyle name="Total 5 2 6 5 2" xfId="19978"/>
    <cellStyle name="Total 5 2 6 6" xfId="10554"/>
    <cellStyle name="Total 5 2 6 6 2" xfId="19181"/>
    <cellStyle name="Total 5 2 6 7" xfId="12767"/>
    <cellStyle name="Total 5 2 6 7 2" xfId="21390"/>
    <cellStyle name="Total 5 2 7" xfId="7638"/>
    <cellStyle name="Total 5 2 7 2" xfId="16276"/>
    <cellStyle name="Total 5 2 8" xfId="8815"/>
    <cellStyle name="Total 5 2 8 2" xfId="17443"/>
    <cellStyle name="Total 5 2 9" xfId="5091"/>
    <cellStyle name="Total 5 2 9 2" xfId="13750"/>
    <cellStyle name="Total 5 3" xfId="3282"/>
    <cellStyle name="Total 5 3 2" xfId="7644"/>
    <cellStyle name="Total 5 3 2 2" xfId="16282"/>
    <cellStyle name="Total 5 3 3" xfId="8821"/>
    <cellStyle name="Total 5 3 3 2" xfId="17449"/>
    <cellStyle name="Total 5 3 4" xfId="5095"/>
    <cellStyle name="Total 5 3 4 2" xfId="13754"/>
    <cellStyle name="Total 5 3 5" xfId="11354"/>
    <cellStyle name="Total 5 3 5 2" xfId="19979"/>
    <cellStyle name="Total 5 3 6" xfId="5057"/>
    <cellStyle name="Total 5 3 6 2" xfId="13716"/>
    <cellStyle name="Total 5 3 7" xfId="12768"/>
    <cellStyle name="Total 5 3 7 2" xfId="21391"/>
    <cellStyle name="Total 5 4" xfId="3283"/>
    <cellStyle name="Total 5 4 2" xfId="7645"/>
    <cellStyle name="Total 5 4 2 2" xfId="16283"/>
    <cellStyle name="Total 5 4 3" xfId="8822"/>
    <cellStyle name="Total 5 4 3 2" xfId="17450"/>
    <cellStyle name="Total 5 4 4" xfId="8016"/>
    <cellStyle name="Total 5 4 4 2" xfId="16654"/>
    <cellStyle name="Total 5 4 5" xfId="11355"/>
    <cellStyle name="Total 5 4 5 2" xfId="19980"/>
    <cellStyle name="Total 5 4 6" xfId="11805"/>
    <cellStyle name="Total 5 4 6 2" xfId="20430"/>
    <cellStyle name="Total 5 4 7" xfId="12769"/>
    <cellStyle name="Total 5 4 7 2" xfId="21392"/>
    <cellStyle name="Total 5 5" xfId="3284"/>
    <cellStyle name="Total 5 5 2" xfId="7646"/>
    <cellStyle name="Total 5 5 2 2" xfId="16284"/>
    <cellStyle name="Total 5 5 3" xfId="8823"/>
    <cellStyle name="Total 5 5 3 2" xfId="17451"/>
    <cellStyle name="Total 5 5 4" xfId="8625"/>
    <cellStyle name="Total 5 5 4 2" xfId="17253"/>
    <cellStyle name="Total 5 5 5" xfId="11356"/>
    <cellStyle name="Total 5 5 5 2" xfId="19981"/>
    <cellStyle name="Total 5 5 6" xfId="5510"/>
    <cellStyle name="Total 5 5 6 2" xfId="14169"/>
    <cellStyle name="Total 5 5 7" xfId="12770"/>
    <cellStyle name="Total 5 5 7 2" xfId="21393"/>
    <cellStyle name="Total 5 6" xfId="3285"/>
    <cellStyle name="Total 5 6 2" xfId="7647"/>
    <cellStyle name="Total 5 6 2 2" xfId="16285"/>
    <cellStyle name="Total 5 6 3" xfId="8824"/>
    <cellStyle name="Total 5 6 3 2" xfId="17452"/>
    <cellStyle name="Total 5 6 4" xfId="5096"/>
    <cellStyle name="Total 5 6 4 2" xfId="13755"/>
    <cellStyle name="Total 5 6 5" xfId="11357"/>
    <cellStyle name="Total 5 6 5 2" xfId="19982"/>
    <cellStyle name="Total 5 6 6" xfId="10555"/>
    <cellStyle name="Total 5 6 6 2" xfId="19182"/>
    <cellStyle name="Total 5 6 7" xfId="12771"/>
    <cellStyle name="Total 5 6 7 2" xfId="21394"/>
    <cellStyle name="Total 5 7" xfId="3286"/>
    <cellStyle name="Total 5 7 2" xfId="7648"/>
    <cellStyle name="Total 5 7 2 2" xfId="16286"/>
    <cellStyle name="Total 5 7 3" xfId="8825"/>
    <cellStyle name="Total 5 7 3 2" xfId="17453"/>
    <cellStyle name="Total 5 7 4" xfId="8626"/>
    <cellStyle name="Total 5 7 4 2" xfId="17254"/>
    <cellStyle name="Total 5 7 5" xfId="11358"/>
    <cellStyle name="Total 5 7 5 2" xfId="19983"/>
    <cellStyle name="Total 5 7 6" xfId="7980"/>
    <cellStyle name="Total 5 7 6 2" xfId="16618"/>
    <cellStyle name="Total 5 7 7" xfId="12772"/>
    <cellStyle name="Total 5 7 7 2" xfId="21395"/>
    <cellStyle name="Total 5 8" xfId="7637"/>
    <cellStyle name="Total 5 8 2" xfId="16275"/>
    <cellStyle name="Total 5 9" xfId="8814"/>
    <cellStyle name="Total 5 9 2" xfId="17442"/>
    <cellStyle name="Total 6" xfId="3287"/>
    <cellStyle name="Total 6 10" xfId="8826"/>
    <cellStyle name="Total 6 10 2" xfId="17454"/>
    <cellStyle name="Total 6 11" xfId="8015"/>
    <cellStyle name="Total 6 11 2" xfId="16653"/>
    <cellStyle name="Total 6 12" xfId="11359"/>
    <cellStyle name="Total 6 12 2" xfId="19984"/>
    <cellStyle name="Total 6 13" xfId="7696"/>
    <cellStyle name="Total 6 13 2" xfId="16334"/>
    <cellStyle name="Total 6 14" xfId="12773"/>
    <cellStyle name="Total 6 14 2" xfId="21396"/>
    <cellStyle name="Total 6 2" xfId="3288"/>
    <cellStyle name="Total 6 2 2" xfId="7650"/>
    <cellStyle name="Total 6 2 2 2" xfId="16288"/>
    <cellStyle name="Total 6 2 3" xfId="8827"/>
    <cellStyle name="Total 6 2 3 2" xfId="17455"/>
    <cellStyle name="Total 6 2 4" xfId="5097"/>
    <cellStyle name="Total 6 2 4 2" xfId="13756"/>
    <cellStyle name="Total 6 2 5" xfId="11360"/>
    <cellStyle name="Total 6 2 5 2" xfId="19985"/>
    <cellStyle name="Total 6 2 6" xfId="7697"/>
    <cellStyle name="Total 6 2 6 2" xfId="16335"/>
    <cellStyle name="Total 6 2 7" xfId="12774"/>
    <cellStyle name="Total 6 2 7 2" xfId="21397"/>
    <cellStyle name="Total 6 3" xfId="3289"/>
    <cellStyle name="Total 6 3 2" xfId="7651"/>
    <cellStyle name="Total 6 3 2 2" xfId="16289"/>
    <cellStyle name="Total 6 3 3" xfId="8828"/>
    <cellStyle name="Total 6 3 3 2" xfId="17456"/>
    <cellStyle name="Total 6 3 4" xfId="8627"/>
    <cellStyle name="Total 6 3 4 2" xfId="17255"/>
    <cellStyle name="Total 6 3 5" xfId="11361"/>
    <cellStyle name="Total 6 3 5 2" xfId="19986"/>
    <cellStyle name="Total 6 3 6" xfId="11806"/>
    <cellStyle name="Total 6 3 6 2" xfId="20431"/>
    <cellStyle name="Total 6 3 7" xfId="12775"/>
    <cellStyle name="Total 6 3 7 2" xfId="21398"/>
    <cellStyle name="Total 6 4" xfId="3290"/>
    <cellStyle name="Total 6 4 2" xfId="7652"/>
    <cellStyle name="Total 6 4 2 2" xfId="16290"/>
    <cellStyle name="Total 6 4 3" xfId="8829"/>
    <cellStyle name="Total 6 4 3 2" xfId="17457"/>
    <cellStyle name="Total 6 4 4" xfId="8628"/>
    <cellStyle name="Total 6 4 4 2" xfId="17256"/>
    <cellStyle name="Total 6 4 5" xfId="11362"/>
    <cellStyle name="Total 6 4 5 2" xfId="19987"/>
    <cellStyle name="Total 6 4 6" xfId="10556"/>
    <cellStyle name="Total 6 4 6 2" xfId="19183"/>
    <cellStyle name="Total 6 4 7" xfId="12776"/>
    <cellStyle name="Total 6 4 7 2" xfId="21399"/>
    <cellStyle name="Total 6 5" xfId="3291"/>
    <cellStyle name="Total 6 5 2" xfId="7653"/>
    <cellStyle name="Total 6 5 2 2" xfId="16291"/>
    <cellStyle name="Total 6 5 3" xfId="8830"/>
    <cellStyle name="Total 6 5 3 2" xfId="17458"/>
    <cellStyle name="Total 6 5 4" xfId="5098"/>
    <cellStyle name="Total 6 5 4 2" xfId="13757"/>
    <cellStyle name="Total 6 5 5" xfId="11363"/>
    <cellStyle name="Total 6 5 5 2" xfId="19988"/>
    <cellStyle name="Total 6 5 6" xfId="5511"/>
    <cellStyle name="Total 6 5 6 2" xfId="14170"/>
    <cellStyle name="Total 6 5 7" xfId="12777"/>
    <cellStyle name="Total 6 5 7 2" xfId="21400"/>
    <cellStyle name="Total 6 6" xfId="3292"/>
    <cellStyle name="Total 6 6 2" xfId="7654"/>
    <cellStyle name="Total 6 6 2 2" xfId="16292"/>
    <cellStyle name="Total 6 6 3" xfId="8831"/>
    <cellStyle name="Total 6 6 3 2" xfId="17459"/>
    <cellStyle name="Total 6 6 4" xfId="5234"/>
    <cellStyle name="Total 6 6 4 2" xfId="13893"/>
    <cellStyle name="Total 6 6 5" xfId="11364"/>
    <cellStyle name="Total 6 6 5 2" xfId="19989"/>
    <cellStyle name="Total 6 6 6" xfId="11807"/>
    <cellStyle name="Total 6 6 6 2" xfId="20432"/>
    <cellStyle name="Total 6 6 7" xfId="12778"/>
    <cellStyle name="Total 6 6 7 2" xfId="21401"/>
    <cellStyle name="Total 6 7" xfId="3293"/>
    <cellStyle name="Total 6 7 2" xfId="7655"/>
    <cellStyle name="Total 6 7 2 2" xfId="16293"/>
    <cellStyle name="Total 6 7 3" xfId="8832"/>
    <cellStyle name="Total 6 7 3 2" xfId="17460"/>
    <cellStyle name="Total 6 7 4" xfId="8629"/>
    <cellStyle name="Total 6 7 4 2" xfId="17257"/>
    <cellStyle name="Total 6 7 5" xfId="11365"/>
    <cellStyle name="Total 6 7 5 2" xfId="19990"/>
    <cellStyle name="Total 6 7 6" xfId="5058"/>
    <cellStyle name="Total 6 7 6 2" xfId="13717"/>
    <cellStyle name="Total 6 7 7" xfId="12779"/>
    <cellStyle name="Total 6 7 7 2" xfId="21402"/>
    <cellStyle name="Total 6 8" xfId="3294"/>
    <cellStyle name="Total 6 8 2" xfId="7656"/>
    <cellStyle name="Total 6 8 2 2" xfId="16294"/>
    <cellStyle name="Total 6 8 3" xfId="8833"/>
    <cellStyle name="Total 6 8 3 2" xfId="17461"/>
    <cellStyle name="Total 6 8 4" xfId="5099"/>
    <cellStyle name="Total 6 8 4 2" xfId="13758"/>
    <cellStyle name="Total 6 8 5" xfId="11366"/>
    <cellStyle name="Total 6 8 5 2" xfId="19991"/>
    <cellStyle name="Total 6 8 6" xfId="10557"/>
    <cellStyle name="Total 6 8 6 2" xfId="19184"/>
    <cellStyle name="Total 6 8 7" xfId="12780"/>
    <cellStyle name="Total 6 8 7 2" xfId="21403"/>
    <cellStyle name="Total 6 9" xfId="7649"/>
    <cellStyle name="Total 6 9 2" xfId="16287"/>
    <cellStyle name="Total 7" xfId="3295"/>
    <cellStyle name="Total 7 2" xfId="7657"/>
    <cellStyle name="Total 7 2 2" xfId="16295"/>
    <cellStyle name="Total 7 3" xfId="8834"/>
    <cellStyle name="Total 7 3 2" xfId="17462"/>
    <cellStyle name="Total 7 4" xfId="8630"/>
    <cellStyle name="Total 7 4 2" xfId="17258"/>
    <cellStyle name="Total 7 5" xfId="11367"/>
    <cellStyle name="Total 7 5 2" xfId="19992"/>
    <cellStyle name="Total 7 6" xfId="8843"/>
    <cellStyle name="Total 7 6 2" xfId="17471"/>
    <cellStyle name="Total 7 7" xfId="12781"/>
    <cellStyle name="Total 7 7 2" xfId="21404"/>
    <cellStyle name="Total 8" xfId="3296"/>
    <cellStyle name="Total 8 2" xfId="7658"/>
    <cellStyle name="Total 8 2 2" xfId="16296"/>
    <cellStyle name="Total 8 3" xfId="8835"/>
    <cellStyle name="Total 8 3 2" xfId="17463"/>
    <cellStyle name="Total 8 4" xfId="5233"/>
    <cellStyle name="Total 8 4 2" xfId="13892"/>
    <cellStyle name="Total 8 5" xfId="11368"/>
    <cellStyle name="Total 8 5 2" xfId="19993"/>
    <cellStyle name="Total 8 6" xfId="7698"/>
    <cellStyle name="Total 8 6 2" xfId="16336"/>
    <cellStyle name="Total 8 7" xfId="12782"/>
    <cellStyle name="Total 8 7 2" xfId="21405"/>
    <cellStyle name="Total 9" xfId="3297"/>
    <cellStyle name="Total 9 2" xfId="7659"/>
    <cellStyle name="Total 9 2 2" xfId="16297"/>
    <cellStyle name="Total 9 3" xfId="8836"/>
    <cellStyle name="Total 9 3 2" xfId="17464"/>
    <cellStyle name="Total 9 4" xfId="5100"/>
    <cellStyle name="Total 9 4 2" xfId="13759"/>
    <cellStyle name="Total 9 5" xfId="11369"/>
    <cellStyle name="Total 9 5 2" xfId="19994"/>
    <cellStyle name="Total 9 6" xfId="5512"/>
    <cellStyle name="Total 9 6 2" xfId="14171"/>
    <cellStyle name="Total 9 7" xfId="12783"/>
    <cellStyle name="Total 9 7 2" xfId="21406"/>
    <cellStyle name="ú" xfId="699"/>
    <cellStyle name="ú_Floreña Tb 8 COSTOS EST ( ver 1 ) (7)" xfId="700"/>
    <cellStyle name="ú_Summary" xfId="701"/>
    <cellStyle name="Valuta (0)_laroux" xfId="702"/>
    <cellStyle name="Valuta_laroux" xfId="703"/>
    <cellStyle name="Warning Text 2" xfId="705"/>
    <cellStyle name="Warning Text 3" xfId="706"/>
    <cellStyle name="WetsButton" xfId="707"/>
    <cellStyle name="WetsButton 2" xfId="708"/>
    <cellStyle name="WetsButton 2 2" xfId="3298"/>
    <cellStyle name="WetsButton 2 2 2" xfId="30963"/>
    <cellStyle name="WetsButton 2 2 3" xfId="23554"/>
    <cellStyle name="WetsButton 2 3" xfId="3299"/>
    <cellStyle name="WetsButton 2 3 2" xfId="30964"/>
    <cellStyle name="WetsButton 2 3 3" xfId="23555"/>
    <cellStyle name="WetsButton 2 4" xfId="29456"/>
    <cellStyle name="WetsButton 2 5" xfId="22065"/>
    <cellStyle name="WetsButton 3" xfId="709"/>
    <cellStyle name="WetsButton 3 2" xfId="3300"/>
    <cellStyle name="WetsButton 3 2 2" xfId="30965"/>
    <cellStyle name="WetsButton 3 2 3" xfId="23556"/>
    <cellStyle name="WetsButton 3 3" xfId="3301"/>
    <cellStyle name="WetsButton 3 3 2" xfId="30966"/>
    <cellStyle name="WetsButton 3 3 3" xfId="23557"/>
    <cellStyle name="WetsButton 3 4" xfId="29457"/>
    <cellStyle name="WetsButton 3 5" xfId="22066"/>
    <cellStyle name="WetsButton 4" xfId="710"/>
    <cellStyle name="WetsButton 4 2" xfId="3302"/>
    <cellStyle name="WetsButton 4 2 2" xfId="30967"/>
    <cellStyle name="WetsButton 4 2 3" xfId="23558"/>
    <cellStyle name="WetsButton 4 3" xfId="3303"/>
    <cellStyle name="WetsButton 4 3 2" xfId="30968"/>
    <cellStyle name="WetsButton 4 3 3" xfId="23559"/>
    <cellStyle name="WetsButton 4 4" xfId="29458"/>
    <cellStyle name="WetsButton 4 5" xfId="22067"/>
    <cellStyle name="WetsButton 5" xfId="711"/>
    <cellStyle name="WetsButton 5 2" xfId="3304"/>
    <cellStyle name="WetsButton 5 2 2" xfId="30969"/>
    <cellStyle name="WetsButton 5 2 3" xfId="23560"/>
    <cellStyle name="WetsButton 5 3" xfId="3305"/>
    <cellStyle name="WetsButton 5 3 2" xfId="30970"/>
    <cellStyle name="WetsButton 5 3 3" xfId="23561"/>
    <cellStyle name="WetsButton 5 4" xfId="29459"/>
    <cellStyle name="WetsButton 5 5" xfId="22068"/>
    <cellStyle name="WetsButton 6" xfId="29455"/>
    <cellStyle name="WetsButton 7" xfId="22064"/>
    <cellStyle name="WetsButton_AFE x Contract" xfId="712"/>
    <cellStyle name="x" xfId="713"/>
    <cellStyle name="XL3 Blue" xfId="714"/>
    <cellStyle name="XL3 Blue 10" xfId="715"/>
    <cellStyle name="XL3 Blue 10 2" xfId="3306"/>
    <cellStyle name="XL3 Blue 10 2 2" xfId="30971"/>
    <cellStyle name="XL3 Blue 10 2 3" xfId="23562"/>
    <cellStyle name="XL3 Blue 10 3" xfId="3307"/>
    <cellStyle name="XL3 Blue 10 3 2" xfId="30972"/>
    <cellStyle name="XL3 Blue 10 3 3" xfId="23563"/>
    <cellStyle name="XL3 Blue 10 4" xfId="29461"/>
    <cellStyle name="XL3 Blue 10 5" xfId="22070"/>
    <cellStyle name="XL3 Blue 11" xfId="716"/>
    <cellStyle name="XL3 Blue 11 2" xfId="3308"/>
    <cellStyle name="XL3 Blue 11 2 2" xfId="30973"/>
    <cellStyle name="XL3 Blue 11 2 3" xfId="23564"/>
    <cellStyle name="XL3 Blue 11 3" xfId="3309"/>
    <cellStyle name="XL3 Blue 11 3 2" xfId="30974"/>
    <cellStyle name="XL3 Blue 11 3 3" xfId="23565"/>
    <cellStyle name="XL3 Blue 11 4" xfId="29462"/>
    <cellStyle name="XL3 Blue 11 5" xfId="22071"/>
    <cellStyle name="XL3 Blue 12" xfId="717"/>
    <cellStyle name="XL3 Blue 12 2" xfId="3310"/>
    <cellStyle name="XL3 Blue 12 2 2" xfId="30975"/>
    <cellStyle name="XL3 Blue 12 2 3" xfId="23566"/>
    <cellStyle name="XL3 Blue 12 3" xfId="3311"/>
    <cellStyle name="XL3 Blue 12 3 2" xfId="30976"/>
    <cellStyle name="XL3 Blue 12 3 3" xfId="23567"/>
    <cellStyle name="XL3 Blue 12 4" xfId="29463"/>
    <cellStyle name="XL3 Blue 12 5" xfId="22072"/>
    <cellStyle name="XL3 Blue 13" xfId="718"/>
    <cellStyle name="XL3 Blue 13 2" xfId="3312"/>
    <cellStyle name="XL3 Blue 13 2 2" xfId="30977"/>
    <cellStyle name="XL3 Blue 13 2 3" xfId="23568"/>
    <cellStyle name="XL3 Blue 13 3" xfId="3313"/>
    <cellStyle name="XL3 Blue 13 3 2" xfId="30978"/>
    <cellStyle name="XL3 Blue 13 3 3" xfId="23569"/>
    <cellStyle name="XL3 Blue 13 4" xfId="29464"/>
    <cellStyle name="XL3 Blue 13 5" xfId="22073"/>
    <cellStyle name="XL3 Blue 14" xfId="719"/>
    <cellStyle name="XL3 Blue 14 2" xfId="3314"/>
    <cellStyle name="XL3 Blue 14 2 2" xfId="30979"/>
    <cellStyle name="XL3 Blue 14 2 3" xfId="23570"/>
    <cellStyle name="XL3 Blue 14 3" xfId="3315"/>
    <cellStyle name="XL3 Blue 14 3 2" xfId="30980"/>
    <cellStyle name="XL3 Blue 14 3 3" xfId="23571"/>
    <cellStyle name="XL3 Blue 14 4" xfId="29465"/>
    <cellStyle name="XL3 Blue 14 5" xfId="22074"/>
    <cellStyle name="XL3 Blue 15" xfId="720"/>
    <cellStyle name="XL3 Blue 15 2" xfId="3316"/>
    <cellStyle name="XL3 Blue 15 2 2" xfId="30981"/>
    <cellStyle name="XL3 Blue 15 2 3" xfId="23572"/>
    <cellStyle name="XL3 Blue 15 3" xfId="3317"/>
    <cellStyle name="XL3 Blue 15 3 2" xfId="30982"/>
    <cellStyle name="XL3 Blue 15 3 3" xfId="23573"/>
    <cellStyle name="XL3 Blue 15 4" xfId="29466"/>
    <cellStyle name="XL3 Blue 15 5" xfId="22075"/>
    <cellStyle name="XL3 Blue 16" xfId="721"/>
    <cellStyle name="XL3 Blue 16 2" xfId="3318"/>
    <cellStyle name="XL3 Blue 16 2 2" xfId="30983"/>
    <cellStyle name="XL3 Blue 16 2 3" xfId="23574"/>
    <cellStyle name="XL3 Blue 16 3" xfId="3319"/>
    <cellStyle name="XL3 Blue 16 3 2" xfId="30984"/>
    <cellStyle name="XL3 Blue 16 3 3" xfId="23575"/>
    <cellStyle name="XL3 Blue 16 4" xfId="29467"/>
    <cellStyle name="XL3 Blue 16 5" xfId="22076"/>
    <cellStyle name="XL3 Blue 17" xfId="722"/>
    <cellStyle name="XL3 Blue 17 2" xfId="3320"/>
    <cellStyle name="XL3 Blue 17 2 2" xfId="30985"/>
    <cellStyle name="XL3 Blue 17 2 3" xfId="23576"/>
    <cellStyle name="XL3 Blue 17 3" xfId="3321"/>
    <cellStyle name="XL3 Blue 17 3 2" xfId="30986"/>
    <cellStyle name="XL3 Blue 17 3 3" xfId="23577"/>
    <cellStyle name="XL3 Blue 17 4" xfId="29468"/>
    <cellStyle name="XL3 Blue 17 5" xfId="22077"/>
    <cellStyle name="XL3 Blue 18" xfId="723"/>
    <cellStyle name="XL3 Blue 18 2" xfId="3322"/>
    <cellStyle name="XL3 Blue 18 2 2" xfId="30987"/>
    <cellStyle name="XL3 Blue 18 2 3" xfId="23578"/>
    <cellStyle name="XL3 Blue 18 3" xfId="3323"/>
    <cellStyle name="XL3 Blue 18 3 2" xfId="30988"/>
    <cellStyle name="XL3 Blue 18 3 3" xfId="23579"/>
    <cellStyle name="XL3 Blue 18 4" xfId="29469"/>
    <cellStyle name="XL3 Blue 18 5" xfId="22078"/>
    <cellStyle name="XL3 Blue 19" xfId="724"/>
    <cellStyle name="XL3 Blue 19 2" xfId="3324"/>
    <cellStyle name="XL3 Blue 19 2 2" xfId="30989"/>
    <cellStyle name="XL3 Blue 19 2 3" xfId="23580"/>
    <cellStyle name="XL3 Blue 19 3" xfId="3325"/>
    <cellStyle name="XL3 Blue 19 3 2" xfId="30990"/>
    <cellStyle name="XL3 Blue 19 3 3" xfId="23581"/>
    <cellStyle name="XL3 Blue 19 4" xfId="29470"/>
    <cellStyle name="XL3 Blue 19 5" xfId="22079"/>
    <cellStyle name="XL3 Blue 2" xfId="725"/>
    <cellStyle name="XL3 Blue 2 10" xfId="726"/>
    <cellStyle name="XL3 Blue 2 10 2" xfId="3326"/>
    <cellStyle name="XL3 Blue 2 10 2 2" xfId="30991"/>
    <cellStyle name="XL3 Blue 2 10 2 3" xfId="23582"/>
    <cellStyle name="XL3 Blue 2 10 3" xfId="3327"/>
    <cellStyle name="XL3 Blue 2 10 3 2" xfId="30992"/>
    <cellStyle name="XL3 Blue 2 10 3 3" xfId="23583"/>
    <cellStyle name="XL3 Blue 2 10 4" xfId="29472"/>
    <cellStyle name="XL3 Blue 2 10 5" xfId="22081"/>
    <cellStyle name="XL3 Blue 2 11" xfId="727"/>
    <cellStyle name="XL3 Blue 2 11 2" xfId="3328"/>
    <cellStyle name="XL3 Blue 2 11 2 2" xfId="30993"/>
    <cellStyle name="XL3 Blue 2 11 2 3" xfId="23584"/>
    <cellStyle name="XL3 Blue 2 11 3" xfId="3329"/>
    <cellStyle name="XL3 Blue 2 11 3 2" xfId="30994"/>
    <cellStyle name="XL3 Blue 2 11 3 3" xfId="23585"/>
    <cellStyle name="XL3 Blue 2 11 4" xfId="29473"/>
    <cellStyle name="XL3 Blue 2 11 5" xfId="22082"/>
    <cellStyle name="XL3 Blue 2 12" xfId="728"/>
    <cellStyle name="XL3 Blue 2 12 2" xfId="3330"/>
    <cellStyle name="XL3 Blue 2 12 2 2" xfId="30995"/>
    <cellStyle name="XL3 Blue 2 12 2 3" xfId="23586"/>
    <cellStyle name="XL3 Blue 2 12 3" xfId="3331"/>
    <cellStyle name="XL3 Blue 2 12 3 2" xfId="30996"/>
    <cellStyle name="XL3 Blue 2 12 3 3" xfId="23587"/>
    <cellStyle name="XL3 Blue 2 12 4" xfId="29474"/>
    <cellStyle name="XL3 Blue 2 12 5" xfId="22083"/>
    <cellStyle name="XL3 Blue 2 13" xfId="729"/>
    <cellStyle name="XL3 Blue 2 13 2" xfId="3332"/>
    <cellStyle name="XL3 Blue 2 13 2 2" xfId="30997"/>
    <cellStyle name="XL3 Blue 2 13 2 3" xfId="23588"/>
    <cellStyle name="XL3 Blue 2 13 3" xfId="3333"/>
    <cellStyle name="XL3 Blue 2 13 3 2" xfId="30998"/>
    <cellStyle name="XL3 Blue 2 13 3 3" xfId="23589"/>
    <cellStyle name="XL3 Blue 2 13 4" xfId="29475"/>
    <cellStyle name="XL3 Blue 2 13 5" xfId="22084"/>
    <cellStyle name="XL3 Blue 2 14" xfId="730"/>
    <cellStyle name="XL3 Blue 2 14 2" xfId="3334"/>
    <cellStyle name="XL3 Blue 2 14 2 2" xfId="30999"/>
    <cellStyle name="XL3 Blue 2 14 2 3" xfId="23590"/>
    <cellStyle name="XL3 Blue 2 14 3" xfId="3335"/>
    <cellStyle name="XL3 Blue 2 14 3 2" xfId="31000"/>
    <cellStyle name="XL3 Blue 2 14 3 3" xfId="23591"/>
    <cellStyle name="XL3 Blue 2 14 4" xfId="29476"/>
    <cellStyle name="XL3 Blue 2 14 5" xfId="22085"/>
    <cellStyle name="XL3 Blue 2 15" xfId="731"/>
    <cellStyle name="XL3 Blue 2 15 2" xfId="3336"/>
    <cellStyle name="XL3 Blue 2 15 2 2" xfId="31001"/>
    <cellStyle name="XL3 Blue 2 15 2 3" xfId="23592"/>
    <cellStyle name="XL3 Blue 2 15 3" xfId="3337"/>
    <cellStyle name="XL3 Blue 2 15 3 2" xfId="31002"/>
    <cellStyle name="XL3 Blue 2 15 3 3" xfId="23593"/>
    <cellStyle name="XL3 Blue 2 15 4" xfId="29477"/>
    <cellStyle name="XL3 Blue 2 15 5" xfId="22086"/>
    <cellStyle name="XL3 Blue 2 16" xfId="732"/>
    <cellStyle name="XL3 Blue 2 16 2" xfId="3338"/>
    <cellStyle name="XL3 Blue 2 16 2 2" xfId="31003"/>
    <cellStyle name="XL3 Blue 2 16 2 3" xfId="23594"/>
    <cellStyle name="XL3 Blue 2 16 3" xfId="3339"/>
    <cellStyle name="XL3 Blue 2 16 3 2" xfId="31004"/>
    <cellStyle name="XL3 Blue 2 16 3 3" xfId="23595"/>
    <cellStyle name="XL3 Blue 2 16 4" xfId="29478"/>
    <cellStyle name="XL3 Blue 2 16 5" xfId="22087"/>
    <cellStyle name="XL3 Blue 2 17" xfId="733"/>
    <cellStyle name="XL3 Blue 2 17 2" xfId="3340"/>
    <cellStyle name="XL3 Blue 2 17 2 2" xfId="31005"/>
    <cellStyle name="XL3 Blue 2 17 2 3" xfId="23596"/>
    <cellStyle name="XL3 Blue 2 17 3" xfId="3341"/>
    <cellStyle name="XL3 Blue 2 17 3 2" xfId="31006"/>
    <cellStyle name="XL3 Blue 2 17 3 3" xfId="23597"/>
    <cellStyle name="XL3 Blue 2 17 4" xfId="29479"/>
    <cellStyle name="XL3 Blue 2 17 5" xfId="22088"/>
    <cellStyle name="XL3 Blue 2 18" xfId="734"/>
    <cellStyle name="XL3 Blue 2 18 2" xfId="3342"/>
    <cellStyle name="XL3 Blue 2 18 2 2" xfId="31007"/>
    <cellStyle name="XL3 Blue 2 18 2 3" xfId="23598"/>
    <cellStyle name="XL3 Blue 2 18 3" xfId="3343"/>
    <cellStyle name="XL3 Blue 2 18 3 2" xfId="31008"/>
    <cellStyle name="XL3 Blue 2 18 3 3" xfId="23599"/>
    <cellStyle name="XL3 Blue 2 18 4" xfId="29480"/>
    <cellStyle name="XL3 Blue 2 18 5" xfId="22089"/>
    <cellStyle name="XL3 Blue 2 19" xfId="735"/>
    <cellStyle name="XL3 Blue 2 19 2" xfId="3344"/>
    <cellStyle name="XL3 Blue 2 19 2 2" xfId="31009"/>
    <cellStyle name="XL3 Blue 2 19 2 3" xfId="23600"/>
    <cellStyle name="XL3 Blue 2 19 3" xfId="3345"/>
    <cellStyle name="XL3 Blue 2 19 3 2" xfId="31010"/>
    <cellStyle name="XL3 Blue 2 19 3 3" xfId="23601"/>
    <cellStyle name="XL3 Blue 2 19 4" xfId="29481"/>
    <cellStyle name="XL3 Blue 2 19 5" xfId="22090"/>
    <cellStyle name="XL3 Blue 2 2" xfId="736"/>
    <cellStyle name="XL3 Blue 2 2 2" xfId="3346"/>
    <cellStyle name="XL3 Blue 2 2 2 2" xfId="31011"/>
    <cellStyle name="XL3 Blue 2 2 2 3" xfId="23602"/>
    <cellStyle name="XL3 Blue 2 2 3" xfId="3347"/>
    <cellStyle name="XL3 Blue 2 2 3 2" xfId="31012"/>
    <cellStyle name="XL3 Blue 2 2 3 3" xfId="23603"/>
    <cellStyle name="XL3 Blue 2 2 4" xfId="29482"/>
    <cellStyle name="XL3 Blue 2 2 5" xfId="22091"/>
    <cellStyle name="XL3 Blue 2 20" xfId="737"/>
    <cellStyle name="XL3 Blue 2 20 2" xfId="3348"/>
    <cellStyle name="XL3 Blue 2 20 2 2" xfId="31013"/>
    <cellStyle name="XL3 Blue 2 20 2 3" xfId="23604"/>
    <cellStyle name="XL3 Blue 2 20 3" xfId="3349"/>
    <cellStyle name="XL3 Blue 2 20 3 2" xfId="31014"/>
    <cellStyle name="XL3 Blue 2 20 3 3" xfId="23605"/>
    <cellStyle name="XL3 Blue 2 20 4" xfId="29483"/>
    <cellStyle name="XL3 Blue 2 20 5" xfId="22092"/>
    <cellStyle name="XL3 Blue 2 21" xfId="738"/>
    <cellStyle name="XL3 Blue 2 21 2" xfId="3350"/>
    <cellStyle name="XL3 Blue 2 21 2 2" xfId="31015"/>
    <cellStyle name="XL3 Blue 2 21 2 3" xfId="23606"/>
    <cellStyle name="XL3 Blue 2 21 3" xfId="3351"/>
    <cellStyle name="XL3 Blue 2 21 3 2" xfId="31016"/>
    <cellStyle name="XL3 Blue 2 21 3 3" xfId="23607"/>
    <cellStyle name="XL3 Blue 2 21 4" xfId="29484"/>
    <cellStyle name="XL3 Blue 2 21 5" xfId="22093"/>
    <cellStyle name="XL3 Blue 2 22" xfId="739"/>
    <cellStyle name="XL3 Blue 2 22 2" xfId="3352"/>
    <cellStyle name="XL3 Blue 2 22 2 2" xfId="31017"/>
    <cellStyle name="XL3 Blue 2 22 2 3" xfId="23608"/>
    <cellStyle name="XL3 Blue 2 22 3" xfId="3353"/>
    <cellStyle name="XL3 Blue 2 22 3 2" xfId="31018"/>
    <cellStyle name="XL3 Blue 2 22 3 3" xfId="23609"/>
    <cellStyle name="XL3 Blue 2 22 4" xfId="29485"/>
    <cellStyle name="XL3 Blue 2 22 5" xfId="22094"/>
    <cellStyle name="XL3 Blue 2 23" xfId="740"/>
    <cellStyle name="XL3 Blue 2 23 2" xfId="3354"/>
    <cellStyle name="XL3 Blue 2 23 2 2" xfId="31019"/>
    <cellStyle name="XL3 Blue 2 23 2 3" xfId="23610"/>
    <cellStyle name="XL3 Blue 2 23 3" xfId="3355"/>
    <cellStyle name="XL3 Blue 2 23 3 2" xfId="31020"/>
    <cellStyle name="XL3 Blue 2 23 3 3" xfId="23611"/>
    <cellStyle name="XL3 Blue 2 23 4" xfId="29486"/>
    <cellStyle name="XL3 Blue 2 23 5" xfId="22095"/>
    <cellStyle name="XL3 Blue 2 24" xfId="741"/>
    <cellStyle name="XL3 Blue 2 24 2" xfId="3356"/>
    <cellStyle name="XL3 Blue 2 24 2 2" xfId="31021"/>
    <cellStyle name="XL3 Blue 2 24 2 3" xfId="23612"/>
    <cellStyle name="XL3 Blue 2 24 3" xfId="3357"/>
    <cellStyle name="XL3 Blue 2 24 3 2" xfId="31022"/>
    <cellStyle name="XL3 Blue 2 24 3 3" xfId="23613"/>
    <cellStyle name="XL3 Blue 2 24 4" xfId="29487"/>
    <cellStyle name="XL3 Blue 2 24 5" xfId="22096"/>
    <cellStyle name="XL3 Blue 2 25" xfId="742"/>
    <cellStyle name="XL3 Blue 2 25 2" xfId="3358"/>
    <cellStyle name="XL3 Blue 2 25 2 2" xfId="31023"/>
    <cellStyle name="XL3 Blue 2 25 2 3" xfId="23614"/>
    <cellStyle name="XL3 Blue 2 25 3" xfId="3359"/>
    <cellStyle name="XL3 Blue 2 25 3 2" xfId="31024"/>
    <cellStyle name="XL3 Blue 2 25 3 3" xfId="23615"/>
    <cellStyle name="XL3 Blue 2 25 4" xfId="29488"/>
    <cellStyle name="XL3 Blue 2 25 5" xfId="22097"/>
    <cellStyle name="XL3 Blue 2 26" xfId="743"/>
    <cellStyle name="XL3 Blue 2 26 2" xfId="3360"/>
    <cellStyle name="XL3 Blue 2 26 2 2" xfId="31025"/>
    <cellStyle name="XL3 Blue 2 26 2 3" xfId="23616"/>
    <cellStyle name="XL3 Blue 2 26 3" xfId="3361"/>
    <cellStyle name="XL3 Blue 2 26 3 2" xfId="31026"/>
    <cellStyle name="XL3 Blue 2 26 3 3" xfId="23617"/>
    <cellStyle name="XL3 Blue 2 26 4" xfId="29489"/>
    <cellStyle name="XL3 Blue 2 26 5" xfId="22098"/>
    <cellStyle name="XL3 Blue 2 27" xfId="744"/>
    <cellStyle name="XL3 Blue 2 27 2" xfId="3362"/>
    <cellStyle name="XL3 Blue 2 27 2 2" xfId="31027"/>
    <cellStyle name="XL3 Blue 2 27 2 3" xfId="23618"/>
    <cellStyle name="XL3 Blue 2 27 3" xfId="3363"/>
    <cellStyle name="XL3 Blue 2 27 3 2" xfId="31028"/>
    <cellStyle name="XL3 Blue 2 27 3 3" xfId="23619"/>
    <cellStyle name="XL3 Blue 2 27 4" xfId="29490"/>
    <cellStyle name="XL3 Blue 2 27 5" xfId="22099"/>
    <cellStyle name="XL3 Blue 2 28" xfId="745"/>
    <cellStyle name="XL3 Blue 2 28 2" xfId="3364"/>
    <cellStyle name="XL3 Blue 2 28 2 2" xfId="31029"/>
    <cellStyle name="XL3 Blue 2 28 2 3" xfId="23620"/>
    <cellStyle name="XL3 Blue 2 28 3" xfId="3365"/>
    <cellStyle name="XL3 Blue 2 28 3 2" xfId="31030"/>
    <cellStyle name="XL3 Blue 2 28 3 3" xfId="23621"/>
    <cellStyle name="XL3 Blue 2 28 4" xfId="29491"/>
    <cellStyle name="XL3 Blue 2 28 5" xfId="22100"/>
    <cellStyle name="XL3 Blue 2 29" xfId="746"/>
    <cellStyle name="XL3 Blue 2 29 2" xfId="3366"/>
    <cellStyle name="XL3 Blue 2 29 2 2" xfId="31031"/>
    <cellStyle name="XL3 Blue 2 29 2 3" xfId="23622"/>
    <cellStyle name="XL3 Blue 2 29 3" xfId="3367"/>
    <cellStyle name="XL3 Blue 2 29 3 2" xfId="31032"/>
    <cellStyle name="XL3 Blue 2 29 3 3" xfId="23623"/>
    <cellStyle name="XL3 Blue 2 29 4" xfId="29492"/>
    <cellStyle name="XL3 Blue 2 29 5" xfId="22101"/>
    <cellStyle name="XL3 Blue 2 3" xfId="747"/>
    <cellStyle name="XL3 Blue 2 3 2" xfId="3368"/>
    <cellStyle name="XL3 Blue 2 3 2 2" xfId="31033"/>
    <cellStyle name="XL3 Blue 2 3 2 3" xfId="23624"/>
    <cellStyle name="XL3 Blue 2 3 3" xfId="3369"/>
    <cellStyle name="XL3 Blue 2 3 3 2" xfId="31034"/>
    <cellStyle name="XL3 Blue 2 3 3 3" xfId="23625"/>
    <cellStyle name="XL3 Blue 2 3 4" xfId="29493"/>
    <cellStyle name="XL3 Blue 2 3 5" xfId="22102"/>
    <cellStyle name="XL3 Blue 2 30" xfId="748"/>
    <cellStyle name="XL3 Blue 2 30 2" xfId="3370"/>
    <cellStyle name="XL3 Blue 2 30 2 2" xfId="31035"/>
    <cellStyle name="XL3 Blue 2 30 2 3" xfId="23626"/>
    <cellStyle name="XL3 Blue 2 30 3" xfId="3371"/>
    <cellStyle name="XL3 Blue 2 30 3 2" xfId="31036"/>
    <cellStyle name="XL3 Blue 2 30 3 3" xfId="23627"/>
    <cellStyle name="XL3 Blue 2 30 4" xfId="29494"/>
    <cellStyle name="XL3 Blue 2 30 5" xfId="22103"/>
    <cellStyle name="XL3 Blue 2 31" xfId="749"/>
    <cellStyle name="XL3 Blue 2 31 2" xfId="3372"/>
    <cellStyle name="XL3 Blue 2 31 2 2" xfId="31037"/>
    <cellStyle name="XL3 Blue 2 31 2 3" xfId="23628"/>
    <cellStyle name="XL3 Blue 2 31 3" xfId="3373"/>
    <cellStyle name="XL3 Blue 2 31 3 2" xfId="31038"/>
    <cellStyle name="XL3 Blue 2 31 3 3" xfId="23629"/>
    <cellStyle name="XL3 Blue 2 31 4" xfId="29495"/>
    <cellStyle name="XL3 Blue 2 31 5" xfId="22104"/>
    <cellStyle name="XL3 Blue 2 32" xfId="750"/>
    <cellStyle name="XL3 Blue 2 32 2" xfId="3374"/>
    <cellStyle name="XL3 Blue 2 32 2 2" xfId="31039"/>
    <cellStyle name="XL3 Blue 2 32 2 3" xfId="23630"/>
    <cellStyle name="XL3 Blue 2 32 3" xfId="3375"/>
    <cellStyle name="XL3 Blue 2 32 3 2" xfId="31040"/>
    <cellStyle name="XL3 Blue 2 32 3 3" xfId="23631"/>
    <cellStyle name="XL3 Blue 2 32 4" xfId="29496"/>
    <cellStyle name="XL3 Blue 2 32 5" xfId="22105"/>
    <cellStyle name="XL3 Blue 2 33" xfId="751"/>
    <cellStyle name="XL3 Blue 2 33 2" xfId="3376"/>
    <cellStyle name="XL3 Blue 2 33 2 2" xfId="31041"/>
    <cellStyle name="XL3 Blue 2 33 2 3" xfId="23632"/>
    <cellStyle name="XL3 Blue 2 33 3" xfId="3377"/>
    <cellStyle name="XL3 Blue 2 33 3 2" xfId="31042"/>
    <cellStyle name="XL3 Blue 2 33 3 3" xfId="23633"/>
    <cellStyle name="XL3 Blue 2 33 4" xfId="29497"/>
    <cellStyle name="XL3 Blue 2 33 5" xfId="22106"/>
    <cellStyle name="XL3 Blue 2 34" xfId="752"/>
    <cellStyle name="XL3 Blue 2 34 2" xfId="3378"/>
    <cellStyle name="XL3 Blue 2 34 2 2" xfId="31043"/>
    <cellStyle name="XL3 Blue 2 34 2 3" xfId="23634"/>
    <cellStyle name="XL3 Blue 2 34 3" xfId="3379"/>
    <cellStyle name="XL3 Blue 2 34 3 2" xfId="31044"/>
    <cellStyle name="XL3 Blue 2 34 3 3" xfId="23635"/>
    <cellStyle name="XL3 Blue 2 34 4" xfId="29498"/>
    <cellStyle name="XL3 Blue 2 34 5" xfId="22107"/>
    <cellStyle name="XL3 Blue 2 35" xfId="753"/>
    <cellStyle name="XL3 Blue 2 35 2" xfId="3380"/>
    <cellStyle name="XL3 Blue 2 35 2 2" xfId="31045"/>
    <cellStyle name="XL3 Blue 2 35 2 3" xfId="23636"/>
    <cellStyle name="XL3 Blue 2 35 3" xfId="3381"/>
    <cellStyle name="XL3 Blue 2 35 3 2" xfId="31046"/>
    <cellStyle name="XL3 Blue 2 35 3 3" xfId="23637"/>
    <cellStyle name="XL3 Blue 2 35 4" xfId="29499"/>
    <cellStyle name="XL3 Blue 2 35 5" xfId="22108"/>
    <cellStyle name="XL3 Blue 2 36" xfId="3382"/>
    <cellStyle name="XL3 Blue 2 36 2" xfId="31047"/>
    <cellStyle name="XL3 Blue 2 36 3" xfId="23638"/>
    <cellStyle name="XL3 Blue 2 37" xfId="3383"/>
    <cellStyle name="XL3 Blue 2 37 2" xfId="31048"/>
    <cellStyle name="XL3 Blue 2 37 3" xfId="23639"/>
    <cellStyle name="XL3 Blue 2 38" xfId="29471"/>
    <cellStyle name="XL3 Blue 2 39" xfId="22080"/>
    <cellStyle name="XL3 Blue 2 4" xfId="754"/>
    <cellStyle name="XL3 Blue 2 4 2" xfId="3384"/>
    <cellStyle name="XL3 Blue 2 4 2 2" xfId="31049"/>
    <cellStyle name="XL3 Blue 2 4 2 3" xfId="23640"/>
    <cellStyle name="XL3 Blue 2 4 3" xfId="3385"/>
    <cellStyle name="XL3 Blue 2 4 3 2" xfId="31050"/>
    <cellStyle name="XL3 Blue 2 4 3 3" xfId="23641"/>
    <cellStyle name="XL3 Blue 2 4 4" xfId="29500"/>
    <cellStyle name="XL3 Blue 2 4 5" xfId="22109"/>
    <cellStyle name="XL3 Blue 2 5" xfId="755"/>
    <cellStyle name="XL3 Blue 2 5 2" xfId="3386"/>
    <cellStyle name="XL3 Blue 2 5 2 2" xfId="31051"/>
    <cellStyle name="XL3 Blue 2 5 2 3" xfId="23642"/>
    <cellStyle name="XL3 Blue 2 5 3" xfId="3387"/>
    <cellStyle name="XL3 Blue 2 5 3 2" xfId="31052"/>
    <cellStyle name="XL3 Blue 2 5 3 3" xfId="23643"/>
    <cellStyle name="XL3 Blue 2 5 4" xfId="29501"/>
    <cellStyle name="XL3 Blue 2 5 5" xfId="22110"/>
    <cellStyle name="XL3 Blue 2 6" xfId="756"/>
    <cellStyle name="XL3 Blue 2 6 2" xfId="3388"/>
    <cellStyle name="XL3 Blue 2 6 2 2" xfId="31053"/>
    <cellStyle name="XL3 Blue 2 6 2 3" xfId="23644"/>
    <cellStyle name="XL3 Blue 2 6 3" xfId="3389"/>
    <cellStyle name="XL3 Blue 2 6 3 2" xfId="31054"/>
    <cellStyle name="XL3 Blue 2 6 3 3" xfId="23645"/>
    <cellStyle name="XL3 Blue 2 6 4" xfId="29502"/>
    <cellStyle name="XL3 Blue 2 6 5" xfId="22111"/>
    <cellStyle name="XL3 Blue 2 7" xfId="757"/>
    <cellStyle name="XL3 Blue 2 7 2" xfId="3390"/>
    <cellStyle name="XL3 Blue 2 7 2 2" xfId="31055"/>
    <cellStyle name="XL3 Blue 2 7 2 3" xfId="23646"/>
    <cellStyle name="XL3 Blue 2 7 3" xfId="3391"/>
    <cellStyle name="XL3 Blue 2 7 3 2" xfId="31056"/>
    <cellStyle name="XL3 Blue 2 7 3 3" xfId="23647"/>
    <cellStyle name="XL3 Blue 2 7 4" xfId="29503"/>
    <cellStyle name="XL3 Blue 2 7 5" xfId="22112"/>
    <cellStyle name="XL3 Blue 2 8" xfId="758"/>
    <cellStyle name="XL3 Blue 2 8 2" xfId="3392"/>
    <cellStyle name="XL3 Blue 2 8 2 2" xfId="31057"/>
    <cellStyle name="XL3 Blue 2 8 2 3" xfId="23648"/>
    <cellStyle name="XL3 Blue 2 8 3" xfId="3393"/>
    <cellStyle name="XL3 Blue 2 8 3 2" xfId="31058"/>
    <cellStyle name="XL3 Blue 2 8 3 3" xfId="23649"/>
    <cellStyle name="XL3 Blue 2 8 4" xfId="29504"/>
    <cellStyle name="XL3 Blue 2 8 5" xfId="22113"/>
    <cellStyle name="XL3 Blue 2 9" xfId="759"/>
    <cellStyle name="XL3 Blue 2 9 2" xfId="3394"/>
    <cellStyle name="XL3 Blue 2 9 2 2" xfId="31059"/>
    <cellStyle name="XL3 Blue 2 9 2 3" xfId="23650"/>
    <cellStyle name="XL3 Blue 2 9 3" xfId="3395"/>
    <cellStyle name="XL3 Blue 2 9 3 2" xfId="31060"/>
    <cellStyle name="XL3 Blue 2 9 3 3" xfId="23651"/>
    <cellStyle name="XL3 Blue 2 9 4" xfId="29505"/>
    <cellStyle name="XL3 Blue 2 9 5" xfId="22114"/>
    <cellStyle name="XL3 Blue 20" xfId="760"/>
    <cellStyle name="XL3 Blue 20 2" xfId="3396"/>
    <cellStyle name="XL3 Blue 20 2 2" xfId="31061"/>
    <cellStyle name="XL3 Blue 20 2 3" xfId="23652"/>
    <cellStyle name="XL3 Blue 20 3" xfId="3397"/>
    <cellStyle name="XL3 Blue 20 3 2" xfId="31062"/>
    <cellStyle name="XL3 Blue 20 3 3" xfId="23653"/>
    <cellStyle name="XL3 Blue 20 4" xfId="29506"/>
    <cellStyle name="XL3 Blue 20 5" xfId="22115"/>
    <cellStyle name="XL3 Blue 21" xfId="761"/>
    <cellStyle name="XL3 Blue 21 2" xfId="3398"/>
    <cellStyle name="XL3 Blue 21 2 2" xfId="31063"/>
    <cellStyle name="XL3 Blue 21 2 3" xfId="23654"/>
    <cellStyle name="XL3 Blue 21 3" xfId="3399"/>
    <cellStyle name="XL3 Blue 21 3 2" xfId="31064"/>
    <cellStyle name="XL3 Blue 21 3 3" xfId="23655"/>
    <cellStyle name="XL3 Blue 21 4" xfId="29507"/>
    <cellStyle name="XL3 Blue 21 5" xfId="22116"/>
    <cellStyle name="XL3 Blue 22" xfId="762"/>
    <cellStyle name="XL3 Blue 22 2" xfId="3400"/>
    <cellStyle name="XL3 Blue 22 2 2" xfId="31065"/>
    <cellStyle name="XL3 Blue 22 2 3" xfId="23656"/>
    <cellStyle name="XL3 Blue 22 3" xfId="3401"/>
    <cellStyle name="XL3 Blue 22 3 2" xfId="31066"/>
    <cellStyle name="XL3 Blue 22 3 3" xfId="23657"/>
    <cellStyle name="XL3 Blue 22 4" xfId="29508"/>
    <cellStyle name="XL3 Blue 22 5" xfId="22117"/>
    <cellStyle name="XL3 Blue 23" xfId="763"/>
    <cellStyle name="XL3 Blue 23 2" xfId="3402"/>
    <cellStyle name="XL3 Blue 23 2 2" xfId="31067"/>
    <cellStyle name="XL3 Blue 23 2 3" xfId="23658"/>
    <cellStyle name="XL3 Blue 23 3" xfId="3403"/>
    <cellStyle name="XL3 Blue 23 3 2" xfId="31068"/>
    <cellStyle name="XL3 Blue 23 3 3" xfId="23659"/>
    <cellStyle name="XL3 Blue 23 4" xfId="29509"/>
    <cellStyle name="XL3 Blue 23 5" xfId="22118"/>
    <cellStyle name="XL3 Blue 24" xfId="764"/>
    <cellStyle name="XL3 Blue 24 2" xfId="3404"/>
    <cellStyle name="XL3 Blue 24 2 2" xfId="31069"/>
    <cellStyle name="XL3 Blue 24 2 3" xfId="23660"/>
    <cellStyle name="XL3 Blue 24 3" xfId="3405"/>
    <cellStyle name="XL3 Blue 24 3 2" xfId="31070"/>
    <cellStyle name="XL3 Blue 24 3 3" xfId="23661"/>
    <cellStyle name="XL3 Blue 24 4" xfId="29510"/>
    <cellStyle name="XL3 Blue 24 5" xfId="22119"/>
    <cellStyle name="XL3 Blue 25" xfId="765"/>
    <cellStyle name="XL3 Blue 25 2" xfId="3406"/>
    <cellStyle name="XL3 Blue 25 2 2" xfId="31071"/>
    <cellStyle name="XL3 Blue 25 2 3" xfId="23662"/>
    <cellStyle name="XL3 Blue 25 3" xfId="3407"/>
    <cellStyle name="XL3 Blue 25 3 2" xfId="31072"/>
    <cellStyle name="XL3 Blue 25 3 3" xfId="23663"/>
    <cellStyle name="XL3 Blue 25 4" xfId="29511"/>
    <cellStyle name="XL3 Blue 25 5" xfId="22120"/>
    <cellStyle name="XL3 Blue 26" xfId="766"/>
    <cellStyle name="XL3 Blue 26 2" xfId="3408"/>
    <cellStyle name="XL3 Blue 26 2 2" xfId="31073"/>
    <cellStyle name="XL3 Blue 26 2 3" xfId="23664"/>
    <cellStyle name="XL3 Blue 26 3" xfId="3409"/>
    <cellStyle name="XL3 Blue 26 3 2" xfId="31074"/>
    <cellStyle name="XL3 Blue 26 3 3" xfId="23665"/>
    <cellStyle name="XL3 Blue 26 4" xfId="29512"/>
    <cellStyle name="XL3 Blue 26 5" xfId="22121"/>
    <cellStyle name="XL3 Blue 27" xfId="767"/>
    <cellStyle name="XL3 Blue 27 2" xfId="3410"/>
    <cellStyle name="XL3 Blue 27 2 2" xfId="31075"/>
    <cellStyle name="XL3 Blue 27 2 3" xfId="23666"/>
    <cellStyle name="XL3 Blue 27 3" xfId="3411"/>
    <cellStyle name="XL3 Blue 27 3 2" xfId="31076"/>
    <cellStyle name="XL3 Blue 27 3 3" xfId="23667"/>
    <cellStyle name="XL3 Blue 27 4" xfId="29513"/>
    <cellStyle name="XL3 Blue 27 5" xfId="22122"/>
    <cellStyle name="XL3 Blue 28" xfId="768"/>
    <cellStyle name="XL3 Blue 28 2" xfId="3412"/>
    <cellStyle name="XL3 Blue 28 2 2" xfId="31077"/>
    <cellStyle name="XL3 Blue 28 2 3" xfId="23668"/>
    <cellStyle name="XL3 Blue 28 3" xfId="3413"/>
    <cellStyle name="XL3 Blue 28 3 2" xfId="31078"/>
    <cellStyle name="XL3 Blue 28 3 3" xfId="23669"/>
    <cellStyle name="XL3 Blue 28 4" xfId="29514"/>
    <cellStyle name="XL3 Blue 28 5" xfId="22123"/>
    <cellStyle name="XL3 Blue 29" xfId="769"/>
    <cellStyle name="XL3 Blue 29 2" xfId="3414"/>
    <cellStyle name="XL3 Blue 29 2 2" xfId="31079"/>
    <cellStyle name="XL3 Blue 29 2 3" xfId="23670"/>
    <cellStyle name="XL3 Blue 29 3" xfId="3415"/>
    <cellStyle name="XL3 Blue 29 3 2" xfId="31080"/>
    <cellStyle name="XL3 Blue 29 3 3" xfId="23671"/>
    <cellStyle name="XL3 Blue 29 4" xfId="29515"/>
    <cellStyle name="XL3 Blue 29 5" xfId="22124"/>
    <cellStyle name="XL3 Blue 3" xfId="770"/>
    <cellStyle name="XL3 Blue 3 2" xfId="3416"/>
    <cellStyle name="XL3 Blue 3 2 2" xfId="31081"/>
    <cellStyle name="XL3 Blue 3 2 3" xfId="23672"/>
    <cellStyle name="XL3 Blue 3 3" xfId="3417"/>
    <cellStyle name="XL3 Blue 3 3 2" xfId="31082"/>
    <cellStyle name="XL3 Blue 3 3 3" xfId="23673"/>
    <cellStyle name="XL3 Blue 3 4" xfId="29516"/>
    <cellStyle name="XL3 Blue 3 5" xfId="22125"/>
    <cellStyle name="XL3 Blue 30" xfId="771"/>
    <cellStyle name="XL3 Blue 30 2" xfId="3418"/>
    <cellStyle name="XL3 Blue 30 2 2" xfId="31083"/>
    <cellStyle name="XL3 Blue 30 2 3" xfId="23674"/>
    <cellStyle name="XL3 Blue 30 3" xfId="3419"/>
    <cellStyle name="XL3 Blue 30 3 2" xfId="31084"/>
    <cellStyle name="XL3 Blue 30 3 3" xfId="23675"/>
    <cellStyle name="XL3 Blue 30 4" xfId="29517"/>
    <cellStyle name="XL3 Blue 30 5" xfId="22126"/>
    <cellStyle name="XL3 Blue 31" xfId="772"/>
    <cellStyle name="XL3 Blue 31 2" xfId="3420"/>
    <cellStyle name="XL3 Blue 31 2 2" xfId="31085"/>
    <cellStyle name="XL3 Blue 31 2 3" xfId="23676"/>
    <cellStyle name="XL3 Blue 31 3" xfId="3421"/>
    <cellStyle name="XL3 Blue 31 3 2" xfId="31086"/>
    <cellStyle name="XL3 Blue 31 3 3" xfId="23677"/>
    <cellStyle name="XL3 Blue 31 4" xfId="29518"/>
    <cellStyle name="XL3 Blue 31 5" xfId="22127"/>
    <cellStyle name="XL3 Blue 32" xfId="773"/>
    <cellStyle name="XL3 Blue 32 2" xfId="3422"/>
    <cellStyle name="XL3 Blue 32 2 2" xfId="31087"/>
    <cellStyle name="XL3 Blue 32 2 3" xfId="23678"/>
    <cellStyle name="XL3 Blue 32 3" xfId="3423"/>
    <cellStyle name="XL3 Blue 32 3 2" xfId="31088"/>
    <cellStyle name="XL3 Blue 32 3 3" xfId="23679"/>
    <cellStyle name="XL3 Blue 32 4" xfId="29519"/>
    <cellStyle name="XL3 Blue 32 5" xfId="22128"/>
    <cellStyle name="XL3 Blue 33" xfId="774"/>
    <cellStyle name="XL3 Blue 33 2" xfId="3424"/>
    <cellStyle name="XL3 Blue 33 2 2" xfId="31089"/>
    <cellStyle name="XL3 Blue 33 2 3" xfId="23680"/>
    <cellStyle name="XL3 Blue 33 3" xfId="3425"/>
    <cellStyle name="XL3 Blue 33 3 2" xfId="31090"/>
    <cellStyle name="XL3 Blue 33 3 3" xfId="23681"/>
    <cellStyle name="XL3 Blue 33 4" xfId="29520"/>
    <cellStyle name="XL3 Blue 33 5" xfId="22129"/>
    <cellStyle name="XL3 Blue 34" xfId="775"/>
    <cellStyle name="XL3 Blue 34 2" xfId="3426"/>
    <cellStyle name="XL3 Blue 34 2 2" xfId="31091"/>
    <cellStyle name="XL3 Blue 34 2 3" xfId="23682"/>
    <cellStyle name="XL3 Blue 34 3" xfId="3427"/>
    <cellStyle name="XL3 Blue 34 3 2" xfId="31092"/>
    <cellStyle name="XL3 Blue 34 3 3" xfId="23683"/>
    <cellStyle name="XL3 Blue 34 4" xfId="29521"/>
    <cellStyle name="XL3 Blue 34 5" xfId="22130"/>
    <cellStyle name="XL3 Blue 35" xfId="776"/>
    <cellStyle name="XL3 Blue 35 2" xfId="3428"/>
    <cellStyle name="XL3 Blue 35 2 2" xfId="31093"/>
    <cellStyle name="XL3 Blue 35 2 3" xfId="23684"/>
    <cellStyle name="XL3 Blue 35 3" xfId="3429"/>
    <cellStyle name="XL3 Blue 35 3 2" xfId="31094"/>
    <cellStyle name="XL3 Blue 35 3 3" xfId="23685"/>
    <cellStyle name="XL3 Blue 35 4" xfId="29522"/>
    <cellStyle name="XL3 Blue 35 5" xfId="22131"/>
    <cellStyle name="XL3 Blue 36" xfId="777"/>
    <cellStyle name="XL3 Blue 36 2" xfId="3430"/>
    <cellStyle name="XL3 Blue 36 2 2" xfId="31095"/>
    <cellStyle name="XL3 Blue 36 2 3" xfId="23686"/>
    <cellStyle name="XL3 Blue 36 3" xfId="3431"/>
    <cellStyle name="XL3 Blue 36 3 2" xfId="31096"/>
    <cellStyle name="XL3 Blue 36 3 3" xfId="23687"/>
    <cellStyle name="XL3 Blue 36 4" xfId="29523"/>
    <cellStyle name="XL3 Blue 36 5" xfId="22132"/>
    <cellStyle name="XL3 Blue 37" xfId="778"/>
    <cellStyle name="XL3 Blue 37 2" xfId="3432"/>
    <cellStyle name="XL3 Blue 37 2 2" xfId="31097"/>
    <cellStyle name="XL3 Blue 37 2 3" xfId="23688"/>
    <cellStyle name="XL3 Blue 37 3" xfId="3433"/>
    <cellStyle name="XL3 Blue 37 3 2" xfId="31098"/>
    <cellStyle name="XL3 Blue 37 3 3" xfId="23689"/>
    <cellStyle name="XL3 Blue 37 4" xfId="29524"/>
    <cellStyle name="XL3 Blue 37 5" xfId="22133"/>
    <cellStyle name="XL3 Blue 38" xfId="779"/>
    <cellStyle name="XL3 Blue 38 2" xfId="3434"/>
    <cellStyle name="XL3 Blue 38 2 2" xfId="31099"/>
    <cellStyle name="XL3 Blue 38 2 3" xfId="23690"/>
    <cellStyle name="XL3 Blue 38 3" xfId="3435"/>
    <cellStyle name="XL3 Blue 38 3 2" xfId="31100"/>
    <cellStyle name="XL3 Blue 38 3 3" xfId="23691"/>
    <cellStyle name="XL3 Blue 38 4" xfId="29525"/>
    <cellStyle name="XL3 Blue 38 5" xfId="22134"/>
    <cellStyle name="XL3 Blue 39" xfId="780"/>
    <cellStyle name="XL3 Blue 39 2" xfId="3436"/>
    <cellStyle name="XL3 Blue 39 2 2" xfId="31101"/>
    <cellStyle name="XL3 Blue 39 2 3" xfId="23692"/>
    <cellStyle name="XL3 Blue 39 3" xfId="3437"/>
    <cellStyle name="XL3 Blue 39 3 2" xfId="31102"/>
    <cellStyle name="XL3 Blue 39 3 3" xfId="23693"/>
    <cellStyle name="XL3 Blue 39 4" xfId="29526"/>
    <cellStyle name="XL3 Blue 39 5" xfId="22135"/>
    <cellStyle name="XL3 Blue 4" xfId="781"/>
    <cellStyle name="XL3 Blue 4 2" xfId="3438"/>
    <cellStyle name="XL3 Blue 4 2 2" xfId="31103"/>
    <cellStyle name="XL3 Blue 4 2 3" xfId="23694"/>
    <cellStyle name="XL3 Blue 4 3" xfId="3439"/>
    <cellStyle name="XL3 Blue 4 3 2" xfId="31104"/>
    <cellStyle name="XL3 Blue 4 3 3" xfId="23695"/>
    <cellStyle name="XL3 Blue 4 4" xfId="29527"/>
    <cellStyle name="XL3 Blue 4 5" xfId="22136"/>
    <cellStyle name="XL3 Blue 40" xfId="782"/>
    <cellStyle name="XL3 Blue 40 2" xfId="3440"/>
    <cellStyle name="XL3 Blue 40 2 2" xfId="31105"/>
    <cellStyle name="XL3 Blue 40 2 3" xfId="23696"/>
    <cellStyle name="XL3 Blue 40 3" xfId="3441"/>
    <cellStyle name="XL3 Blue 40 3 2" xfId="31106"/>
    <cellStyle name="XL3 Blue 40 3 3" xfId="23697"/>
    <cellStyle name="XL3 Blue 40 4" xfId="29528"/>
    <cellStyle name="XL3 Blue 40 5" xfId="22137"/>
    <cellStyle name="XL3 Blue 41" xfId="783"/>
    <cellStyle name="XL3 Blue 41 2" xfId="3442"/>
    <cellStyle name="XL3 Blue 41 2 2" xfId="31107"/>
    <cellStyle name="XL3 Blue 41 2 3" xfId="23698"/>
    <cellStyle name="XL3 Blue 41 3" xfId="3443"/>
    <cellStyle name="XL3 Blue 41 3 2" xfId="31108"/>
    <cellStyle name="XL3 Blue 41 3 3" xfId="23699"/>
    <cellStyle name="XL3 Blue 41 4" xfId="29529"/>
    <cellStyle name="XL3 Blue 41 5" xfId="22138"/>
    <cellStyle name="XL3 Blue 42" xfId="784"/>
    <cellStyle name="XL3 Blue 42 2" xfId="3444"/>
    <cellStyle name="XL3 Blue 42 2 2" xfId="31109"/>
    <cellStyle name="XL3 Blue 42 2 3" xfId="23700"/>
    <cellStyle name="XL3 Blue 42 3" xfId="3445"/>
    <cellStyle name="XL3 Blue 42 3 2" xfId="31110"/>
    <cellStyle name="XL3 Blue 42 3 3" xfId="23701"/>
    <cellStyle name="XL3 Blue 42 4" xfId="29530"/>
    <cellStyle name="XL3 Blue 42 5" xfId="22139"/>
    <cellStyle name="XL3 Blue 43" xfId="785"/>
    <cellStyle name="XL3 Blue 43 2" xfId="3446"/>
    <cellStyle name="XL3 Blue 43 2 2" xfId="31111"/>
    <cellStyle name="XL3 Blue 43 2 3" xfId="23702"/>
    <cellStyle name="XL3 Blue 43 3" xfId="3447"/>
    <cellStyle name="XL3 Blue 43 3 2" xfId="31112"/>
    <cellStyle name="XL3 Blue 43 3 3" xfId="23703"/>
    <cellStyle name="XL3 Blue 43 4" xfId="29531"/>
    <cellStyle name="XL3 Blue 43 5" xfId="22140"/>
    <cellStyle name="XL3 Blue 44" xfId="786"/>
    <cellStyle name="XL3 Blue 44 2" xfId="3448"/>
    <cellStyle name="XL3 Blue 44 2 2" xfId="31113"/>
    <cellStyle name="XL3 Blue 44 2 3" xfId="23704"/>
    <cellStyle name="XL3 Blue 44 3" xfId="3449"/>
    <cellStyle name="XL3 Blue 44 3 2" xfId="31114"/>
    <cellStyle name="XL3 Blue 44 3 3" xfId="23705"/>
    <cellStyle name="XL3 Blue 44 4" xfId="29532"/>
    <cellStyle name="XL3 Blue 44 5" xfId="22141"/>
    <cellStyle name="XL3 Blue 45" xfId="787"/>
    <cellStyle name="XL3 Blue 45 2" xfId="3450"/>
    <cellStyle name="XL3 Blue 45 2 2" xfId="31115"/>
    <cellStyle name="XL3 Blue 45 2 3" xfId="23706"/>
    <cellStyle name="XL3 Blue 45 3" xfId="3451"/>
    <cellStyle name="XL3 Blue 45 3 2" xfId="31116"/>
    <cellStyle name="XL3 Blue 45 3 3" xfId="23707"/>
    <cellStyle name="XL3 Blue 45 4" xfId="29533"/>
    <cellStyle name="XL3 Blue 45 5" xfId="22142"/>
    <cellStyle name="XL3 Blue 46" xfId="3452"/>
    <cellStyle name="XL3 Blue 46 2" xfId="31117"/>
    <cellStyle name="XL3 Blue 46 3" xfId="23708"/>
    <cellStyle name="XL3 Blue 47" xfId="3453"/>
    <cellStyle name="XL3 Blue 47 2" xfId="31118"/>
    <cellStyle name="XL3 Blue 47 3" xfId="23709"/>
    <cellStyle name="XL3 Blue 48" xfId="29460"/>
    <cellStyle name="XL3 Blue 49" xfId="22069"/>
    <cellStyle name="XL3 Blue 5" xfId="788"/>
    <cellStyle name="XL3 Blue 5 2" xfId="3454"/>
    <cellStyle name="XL3 Blue 5 2 2" xfId="31119"/>
    <cellStyle name="XL3 Blue 5 2 3" xfId="23710"/>
    <cellStyle name="XL3 Blue 5 3" xfId="3455"/>
    <cellStyle name="XL3 Blue 5 3 2" xfId="31120"/>
    <cellStyle name="XL3 Blue 5 3 3" xfId="23711"/>
    <cellStyle name="XL3 Blue 5 4" xfId="29534"/>
    <cellStyle name="XL3 Blue 5 5" xfId="22143"/>
    <cellStyle name="XL3 Blue 6" xfId="789"/>
    <cellStyle name="XL3 Blue 6 2" xfId="3456"/>
    <cellStyle name="XL3 Blue 6 2 2" xfId="31121"/>
    <cellStyle name="XL3 Blue 6 2 3" xfId="23712"/>
    <cellStyle name="XL3 Blue 6 3" xfId="3457"/>
    <cellStyle name="XL3 Blue 6 3 2" xfId="31122"/>
    <cellStyle name="XL3 Blue 6 3 3" xfId="23713"/>
    <cellStyle name="XL3 Blue 6 4" xfId="29535"/>
    <cellStyle name="XL3 Blue 6 5" xfId="22144"/>
    <cellStyle name="XL3 Blue 7" xfId="790"/>
    <cellStyle name="XL3 Blue 7 2" xfId="3458"/>
    <cellStyle name="XL3 Blue 7 2 2" xfId="31123"/>
    <cellStyle name="XL3 Blue 7 2 3" xfId="23714"/>
    <cellStyle name="XL3 Blue 7 3" xfId="3459"/>
    <cellStyle name="XL3 Blue 7 3 2" xfId="31124"/>
    <cellStyle name="XL3 Blue 7 3 3" xfId="23715"/>
    <cellStyle name="XL3 Blue 7 4" xfId="29536"/>
    <cellStyle name="XL3 Blue 7 5" xfId="22145"/>
    <cellStyle name="XL3 Blue 8" xfId="791"/>
    <cellStyle name="XL3 Blue 8 2" xfId="3460"/>
    <cellStyle name="XL3 Blue 8 2 2" xfId="31125"/>
    <cellStyle name="XL3 Blue 8 2 3" xfId="23716"/>
    <cellStyle name="XL3 Blue 8 3" xfId="3461"/>
    <cellStyle name="XL3 Blue 8 3 2" xfId="31126"/>
    <cellStyle name="XL3 Blue 8 3 3" xfId="23717"/>
    <cellStyle name="XL3 Blue 8 4" xfId="29537"/>
    <cellStyle name="XL3 Blue 8 5" xfId="22146"/>
    <cellStyle name="XL3 Blue 9" xfId="792"/>
    <cellStyle name="XL3 Blue 9 2" xfId="3462"/>
    <cellStyle name="XL3 Blue 9 2 2" xfId="31127"/>
    <cellStyle name="XL3 Blue 9 2 3" xfId="23718"/>
    <cellStyle name="XL3 Blue 9 3" xfId="3463"/>
    <cellStyle name="XL3 Blue 9 3 2" xfId="31128"/>
    <cellStyle name="XL3 Blue 9 3 3" xfId="23719"/>
    <cellStyle name="XL3 Blue 9 4" xfId="29538"/>
    <cellStyle name="XL3 Blue 9 5" xfId="22147"/>
    <cellStyle name="XL3 Green" xfId="793"/>
    <cellStyle name="XL3 Green 10" xfId="794"/>
    <cellStyle name="XL3 Green 10 2" xfId="3464"/>
    <cellStyle name="XL3 Green 10 2 2" xfId="31129"/>
    <cellStyle name="XL3 Green 10 2 3" xfId="23720"/>
    <cellStyle name="XL3 Green 10 3" xfId="3465"/>
    <cellStyle name="XL3 Green 10 3 2" xfId="31130"/>
    <cellStyle name="XL3 Green 10 3 3" xfId="23721"/>
    <cellStyle name="XL3 Green 10 4" xfId="29540"/>
    <cellStyle name="XL3 Green 10 5" xfId="22149"/>
    <cellStyle name="XL3 Green 11" xfId="795"/>
    <cellStyle name="XL3 Green 11 2" xfId="3466"/>
    <cellStyle name="XL3 Green 11 2 2" xfId="31131"/>
    <cellStyle name="XL3 Green 11 2 3" xfId="23722"/>
    <cellStyle name="XL3 Green 11 3" xfId="3467"/>
    <cellStyle name="XL3 Green 11 3 2" xfId="31132"/>
    <cellStyle name="XL3 Green 11 3 3" xfId="23723"/>
    <cellStyle name="XL3 Green 11 4" xfId="29541"/>
    <cellStyle name="XL3 Green 11 5" xfId="22150"/>
    <cellStyle name="XL3 Green 12" xfId="796"/>
    <cellStyle name="XL3 Green 12 2" xfId="3468"/>
    <cellStyle name="XL3 Green 12 2 2" xfId="31133"/>
    <cellStyle name="XL3 Green 12 2 3" xfId="23724"/>
    <cellStyle name="XL3 Green 12 3" xfId="3469"/>
    <cellStyle name="XL3 Green 12 3 2" xfId="31134"/>
    <cellStyle name="XL3 Green 12 3 3" xfId="23725"/>
    <cellStyle name="XL3 Green 12 4" xfId="29542"/>
    <cellStyle name="XL3 Green 12 5" xfId="22151"/>
    <cellStyle name="XL3 Green 13" xfId="797"/>
    <cellStyle name="XL3 Green 13 2" xfId="3470"/>
    <cellStyle name="XL3 Green 13 2 2" xfId="31135"/>
    <cellStyle name="XL3 Green 13 2 3" xfId="23726"/>
    <cellStyle name="XL3 Green 13 3" xfId="3471"/>
    <cellStyle name="XL3 Green 13 3 2" xfId="31136"/>
    <cellStyle name="XL3 Green 13 3 3" xfId="23727"/>
    <cellStyle name="XL3 Green 13 4" xfId="29543"/>
    <cellStyle name="XL3 Green 13 5" xfId="22152"/>
    <cellStyle name="XL3 Green 14" xfId="798"/>
    <cellStyle name="XL3 Green 14 2" xfId="3472"/>
    <cellStyle name="XL3 Green 14 2 2" xfId="31137"/>
    <cellStyle name="XL3 Green 14 2 3" xfId="23728"/>
    <cellStyle name="XL3 Green 14 3" xfId="3473"/>
    <cellStyle name="XL3 Green 14 3 2" xfId="31138"/>
    <cellStyle name="XL3 Green 14 3 3" xfId="23729"/>
    <cellStyle name="XL3 Green 14 4" xfId="29544"/>
    <cellStyle name="XL3 Green 14 5" xfId="22153"/>
    <cellStyle name="XL3 Green 15" xfId="799"/>
    <cellStyle name="XL3 Green 15 2" xfId="3474"/>
    <cellStyle name="XL3 Green 15 2 2" xfId="31139"/>
    <cellStyle name="XL3 Green 15 2 3" xfId="23730"/>
    <cellStyle name="XL3 Green 15 3" xfId="3475"/>
    <cellStyle name="XL3 Green 15 3 2" xfId="31140"/>
    <cellStyle name="XL3 Green 15 3 3" xfId="23731"/>
    <cellStyle name="XL3 Green 15 4" xfId="29545"/>
    <cellStyle name="XL3 Green 15 5" xfId="22154"/>
    <cellStyle name="XL3 Green 16" xfId="800"/>
    <cellStyle name="XL3 Green 16 2" xfId="3476"/>
    <cellStyle name="XL3 Green 16 2 2" xfId="31141"/>
    <cellStyle name="XL3 Green 16 2 3" xfId="23732"/>
    <cellStyle name="XL3 Green 16 3" xfId="3477"/>
    <cellStyle name="XL3 Green 16 3 2" xfId="31142"/>
    <cellStyle name="XL3 Green 16 3 3" xfId="23733"/>
    <cellStyle name="XL3 Green 16 4" xfId="29546"/>
    <cellStyle name="XL3 Green 16 5" xfId="22155"/>
    <cellStyle name="XL3 Green 17" xfId="801"/>
    <cellStyle name="XL3 Green 17 2" xfId="3478"/>
    <cellStyle name="XL3 Green 17 2 2" xfId="31143"/>
    <cellStyle name="XL3 Green 17 2 3" xfId="23734"/>
    <cellStyle name="XL3 Green 17 3" xfId="3479"/>
    <cellStyle name="XL3 Green 17 3 2" xfId="31144"/>
    <cellStyle name="XL3 Green 17 3 3" xfId="23735"/>
    <cellStyle name="XL3 Green 17 4" xfId="29547"/>
    <cellStyle name="XL3 Green 17 5" xfId="22156"/>
    <cellStyle name="XL3 Green 18" xfId="802"/>
    <cellStyle name="XL3 Green 18 2" xfId="3480"/>
    <cellStyle name="XL3 Green 18 2 2" xfId="31145"/>
    <cellStyle name="XL3 Green 18 2 3" xfId="23736"/>
    <cellStyle name="XL3 Green 18 3" xfId="3481"/>
    <cellStyle name="XL3 Green 18 3 2" xfId="31146"/>
    <cellStyle name="XL3 Green 18 3 3" xfId="23737"/>
    <cellStyle name="XL3 Green 18 4" xfId="29548"/>
    <cellStyle name="XL3 Green 18 5" xfId="22157"/>
    <cellStyle name="XL3 Green 19" xfId="803"/>
    <cellStyle name="XL3 Green 19 2" xfId="3482"/>
    <cellStyle name="XL3 Green 19 2 2" xfId="31147"/>
    <cellStyle name="XL3 Green 19 2 3" xfId="23738"/>
    <cellStyle name="XL3 Green 19 3" xfId="3483"/>
    <cellStyle name="XL3 Green 19 3 2" xfId="31148"/>
    <cellStyle name="XL3 Green 19 3 3" xfId="23739"/>
    <cellStyle name="XL3 Green 19 4" xfId="29549"/>
    <cellStyle name="XL3 Green 19 5" xfId="22158"/>
    <cellStyle name="XL3 Green 2" xfId="804"/>
    <cellStyle name="XL3 Green 2 10" xfId="805"/>
    <cellStyle name="XL3 Green 2 10 2" xfId="3484"/>
    <cellStyle name="XL3 Green 2 10 2 2" xfId="31149"/>
    <cellStyle name="XL3 Green 2 10 2 3" xfId="23740"/>
    <cellStyle name="XL3 Green 2 10 3" xfId="3485"/>
    <cellStyle name="XL3 Green 2 10 3 2" xfId="31150"/>
    <cellStyle name="XL3 Green 2 10 3 3" xfId="23741"/>
    <cellStyle name="XL3 Green 2 10 4" xfId="29551"/>
    <cellStyle name="XL3 Green 2 10 5" xfId="22160"/>
    <cellStyle name="XL3 Green 2 11" xfId="806"/>
    <cellStyle name="XL3 Green 2 11 2" xfId="3486"/>
    <cellStyle name="XL3 Green 2 11 2 2" xfId="31151"/>
    <cellStyle name="XL3 Green 2 11 2 3" xfId="23742"/>
    <cellStyle name="XL3 Green 2 11 3" xfId="3487"/>
    <cellStyle name="XL3 Green 2 11 3 2" xfId="31152"/>
    <cellStyle name="XL3 Green 2 11 3 3" xfId="23743"/>
    <cellStyle name="XL3 Green 2 11 4" xfId="29552"/>
    <cellStyle name="XL3 Green 2 11 5" xfId="22161"/>
    <cellStyle name="XL3 Green 2 12" xfId="807"/>
    <cellStyle name="XL3 Green 2 12 2" xfId="3488"/>
    <cellStyle name="XL3 Green 2 12 2 2" xfId="31153"/>
    <cellStyle name="XL3 Green 2 12 2 3" xfId="23744"/>
    <cellStyle name="XL3 Green 2 12 3" xfId="3489"/>
    <cellStyle name="XL3 Green 2 12 3 2" xfId="31154"/>
    <cellStyle name="XL3 Green 2 12 3 3" xfId="23745"/>
    <cellStyle name="XL3 Green 2 12 4" xfId="29553"/>
    <cellStyle name="XL3 Green 2 12 5" xfId="22162"/>
    <cellStyle name="XL3 Green 2 13" xfId="808"/>
    <cellStyle name="XL3 Green 2 13 2" xfId="3490"/>
    <cellStyle name="XL3 Green 2 13 2 2" xfId="31155"/>
    <cellStyle name="XL3 Green 2 13 2 3" xfId="23746"/>
    <cellStyle name="XL3 Green 2 13 3" xfId="3491"/>
    <cellStyle name="XL3 Green 2 13 3 2" xfId="31156"/>
    <cellStyle name="XL3 Green 2 13 3 3" xfId="23747"/>
    <cellStyle name="XL3 Green 2 13 4" xfId="29554"/>
    <cellStyle name="XL3 Green 2 13 5" xfId="22163"/>
    <cellStyle name="XL3 Green 2 14" xfId="809"/>
    <cellStyle name="XL3 Green 2 14 2" xfId="3492"/>
    <cellStyle name="XL3 Green 2 14 2 2" xfId="31157"/>
    <cellStyle name="XL3 Green 2 14 2 3" xfId="23748"/>
    <cellStyle name="XL3 Green 2 14 3" xfId="3493"/>
    <cellStyle name="XL3 Green 2 14 3 2" xfId="31158"/>
    <cellStyle name="XL3 Green 2 14 3 3" xfId="23749"/>
    <cellStyle name="XL3 Green 2 14 4" xfId="29555"/>
    <cellStyle name="XL3 Green 2 14 5" xfId="22164"/>
    <cellStyle name="XL3 Green 2 15" xfId="810"/>
    <cellStyle name="XL3 Green 2 15 2" xfId="3494"/>
    <cellStyle name="XL3 Green 2 15 2 2" xfId="31159"/>
    <cellStyle name="XL3 Green 2 15 2 3" xfId="23750"/>
    <cellStyle name="XL3 Green 2 15 3" xfId="3495"/>
    <cellStyle name="XL3 Green 2 15 3 2" xfId="31160"/>
    <cellStyle name="XL3 Green 2 15 3 3" xfId="23751"/>
    <cellStyle name="XL3 Green 2 15 4" xfId="29556"/>
    <cellStyle name="XL3 Green 2 15 5" xfId="22165"/>
    <cellStyle name="XL3 Green 2 16" xfId="811"/>
    <cellStyle name="XL3 Green 2 16 2" xfId="3496"/>
    <cellStyle name="XL3 Green 2 16 2 2" xfId="31161"/>
    <cellStyle name="XL3 Green 2 16 2 3" xfId="23752"/>
    <cellStyle name="XL3 Green 2 16 3" xfId="3497"/>
    <cellStyle name="XL3 Green 2 16 3 2" xfId="31162"/>
    <cellStyle name="XL3 Green 2 16 3 3" xfId="23753"/>
    <cellStyle name="XL3 Green 2 16 4" xfId="29557"/>
    <cellStyle name="XL3 Green 2 16 5" xfId="22166"/>
    <cellStyle name="XL3 Green 2 17" xfId="812"/>
    <cellStyle name="XL3 Green 2 17 2" xfId="3498"/>
    <cellStyle name="XL3 Green 2 17 2 2" xfId="31163"/>
    <cellStyle name="XL3 Green 2 17 2 3" xfId="23754"/>
    <cellStyle name="XL3 Green 2 17 3" xfId="3499"/>
    <cellStyle name="XL3 Green 2 17 3 2" xfId="31164"/>
    <cellStyle name="XL3 Green 2 17 3 3" xfId="23755"/>
    <cellStyle name="XL3 Green 2 17 4" xfId="29558"/>
    <cellStyle name="XL3 Green 2 17 5" xfId="22167"/>
    <cellStyle name="XL3 Green 2 18" xfId="813"/>
    <cellStyle name="XL3 Green 2 18 2" xfId="3500"/>
    <cellStyle name="XL3 Green 2 18 2 2" xfId="31165"/>
    <cellStyle name="XL3 Green 2 18 2 3" xfId="23756"/>
    <cellStyle name="XL3 Green 2 18 3" xfId="3501"/>
    <cellStyle name="XL3 Green 2 18 3 2" xfId="31166"/>
    <cellStyle name="XL3 Green 2 18 3 3" xfId="23757"/>
    <cellStyle name="XL3 Green 2 18 4" xfId="29559"/>
    <cellStyle name="XL3 Green 2 18 5" xfId="22168"/>
    <cellStyle name="XL3 Green 2 19" xfId="814"/>
    <cellStyle name="XL3 Green 2 19 2" xfId="3502"/>
    <cellStyle name="XL3 Green 2 19 2 2" xfId="31167"/>
    <cellStyle name="XL3 Green 2 19 2 3" xfId="23758"/>
    <cellStyle name="XL3 Green 2 19 3" xfId="3503"/>
    <cellStyle name="XL3 Green 2 19 3 2" xfId="31168"/>
    <cellStyle name="XL3 Green 2 19 3 3" xfId="23759"/>
    <cellStyle name="XL3 Green 2 19 4" xfId="29560"/>
    <cellStyle name="XL3 Green 2 19 5" xfId="22169"/>
    <cellStyle name="XL3 Green 2 2" xfId="815"/>
    <cellStyle name="XL3 Green 2 2 2" xfId="3504"/>
    <cellStyle name="XL3 Green 2 2 2 2" xfId="31169"/>
    <cellStyle name="XL3 Green 2 2 2 3" xfId="23760"/>
    <cellStyle name="XL3 Green 2 2 3" xfId="3505"/>
    <cellStyle name="XL3 Green 2 2 3 2" xfId="31170"/>
    <cellStyle name="XL3 Green 2 2 3 3" xfId="23761"/>
    <cellStyle name="XL3 Green 2 2 4" xfId="29561"/>
    <cellStyle name="XL3 Green 2 2 5" xfId="22170"/>
    <cellStyle name="XL3 Green 2 20" xfId="816"/>
    <cellStyle name="XL3 Green 2 20 2" xfId="3506"/>
    <cellStyle name="XL3 Green 2 20 2 2" xfId="31171"/>
    <cellStyle name="XL3 Green 2 20 2 3" xfId="23762"/>
    <cellStyle name="XL3 Green 2 20 3" xfId="3507"/>
    <cellStyle name="XL3 Green 2 20 3 2" xfId="31172"/>
    <cellStyle name="XL3 Green 2 20 3 3" xfId="23763"/>
    <cellStyle name="XL3 Green 2 20 4" xfId="29562"/>
    <cellStyle name="XL3 Green 2 20 5" xfId="22171"/>
    <cellStyle name="XL3 Green 2 21" xfId="817"/>
    <cellStyle name="XL3 Green 2 21 2" xfId="3508"/>
    <cellStyle name="XL3 Green 2 21 2 2" xfId="31173"/>
    <cellStyle name="XL3 Green 2 21 2 3" xfId="23764"/>
    <cellStyle name="XL3 Green 2 21 3" xfId="3509"/>
    <cellStyle name="XL3 Green 2 21 3 2" xfId="31174"/>
    <cellStyle name="XL3 Green 2 21 3 3" xfId="23765"/>
    <cellStyle name="XL3 Green 2 21 4" xfId="29563"/>
    <cellStyle name="XL3 Green 2 21 5" xfId="22172"/>
    <cellStyle name="XL3 Green 2 22" xfId="818"/>
    <cellStyle name="XL3 Green 2 22 2" xfId="3510"/>
    <cellStyle name="XL3 Green 2 22 2 2" xfId="31175"/>
    <cellStyle name="XL3 Green 2 22 2 3" xfId="23766"/>
    <cellStyle name="XL3 Green 2 22 3" xfId="3511"/>
    <cellStyle name="XL3 Green 2 22 3 2" xfId="31176"/>
    <cellStyle name="XL3 Green 2 22 3 3" xfId="23767"/>
    <cellStyle name="XL3 Green 2 22 4" xfId="29564"/>
    <cellStyle name="XL3 Green 2 22 5" xfId="22173"/>
    <cellStyle name="XL3 Green 2 23" xfId="819"/>
    <cellStyle name="XL3 Green 2 23 2" xfId="3512"/>
    <cellStyle name="XL3 Green 2 23 2 2" xfId="31177"/>
    <cellStyle name="XL3 Green 2 23 2 3" xfId="23768"/>
    <cellStyle name="XL3 Green 2 23 3" xfId="3513"/>
    <cellStyle name="XL3 Green 2 23 3 2" xfId="31178"/>
    <cellStyle name="XL3 Green 2 23 3 3" xfId="23769"/>
    <cellStyle name="XL3 Green 2 23 4" xfId="29565"/>
    <cellStyle name="XL3 Green 2 23 5" xfId="22174"/>
    <cellStyle name="XL3 Green 2 24" xfId="820"/>
    <cellStyle name="XL3 Green 2 24 2" xfId="3514"/>
    <cellStyle name="XL3 Green 2 24 2 2" xfId="31179"/>
    <cellStyle name="XL3 Green 2 24 2 3" xfId="23770"/>
    <cellStyle name="XL3 Green 2 24 3" xfId="3515"/>
    <cellStyle name="XL3 Green 2 24 3 2" xfId="31180"/>
    <cellStyle name="XL3 Green 2 24 3 3" xfId="23771"/>
    <cellStyle name="XL3 Green 2 24 4" xfId="29566"/>
    <cellStyle name="XL3 Green 2 24 5" xfId="22175"/>
    <cellStyle name="XL3 Green 2 25" xfId="821"/>
    <cellStyle name="XL3 Green 2 25 2" xfId="3516"/>
    <cellStyle name="XL3 Green 2 25 2 2" xfId="31181"/>
    <cellStyle name="XL3 Green 2 25 2 3" xfId="23772"/>
    <cellStyle name="XL3 Green 2 25 3" xfId="3517"/>
    <cellStyle name="XL3 Green 2 25 3 2" xfId="31182"/>
    <cellStyle name="XL3 Green 2 25 3 3" xfId="23773"/>
    <cellStyle name="XL3 Green 2 25 4" xfId="29567"/>
    <cellStyle name="XL3 Green 2 25 5" xfId="22176"/>
    <cellStyle name="XL3 Green 2 26" xfId="822"/>
    <cellStyle name="XL3 Green 2 26 2" xfId="3518"/>
    <cellStyle name="XL3 Green 2 26 2 2" xfId="31183"/>
    <cellStyle name="XL3 Green 2 26 2 3" xfId="23774"/>
    <cellStyle name="XL3 Green 2 26 3" xfId="3519"/>
    <cellStyle name="XL3 Green 2 26 3 2" xfId="31184"/>
    <cellStyle name="XL3 Green 2 26 3 3" xfId="23775"/>
    <cellStyle name="XL3 Green 2 26 4" xfId="29568"/>
    <cellStyle name="XL3 Green 2 26 5" xfId="22177"/>
    <cellStyle name="XL3 Green 2 27" xfId="823"/>
    <cellStyle name="XL3 Green 2 27 2" xfId="3520"/>
    <cellStyle name="XL3 Green 2 27 2 2" xfId="31185"/>
    <cellStyle name="XL3 Green 2 27 2 3" xfId="23776"/>
    <cellStyle name="XL3 Green 2 27 3" xfId="3521"/>
    <cellStyle name="XL3 Green 2 27 3 2" xfId="31186"/>
    <cellStyle name="XL3 Green 2 27 3 3" xfId="23777"/>
    <cellStyle name="XL3 Green 2 27 4" xfId="29569"/>
    <cellStyle name="XL3 Green 2 27 5" xfId="22178"/>
    <cellStyle name="XL3 Green 2 28" xfId="824"/>
    <cellStyle name="XL3 Green 2 28 2" xfId="3522"/>
    <cellStyle name="XL3 Green 2 28 2 2" xfId="31187"/>
    <cellStyle name="XL3 Green 2 28 2 3" xfId="23778"/>
    <cellStyle name="XL3 Green 2 28 3" xfId="3523"/>
    <cellStyle name="XL3 Green 2 28 3 2" xfId="31188"/>
    <cellStyle name="XL3 Green 2 28 3 3" xfId="23779"/>
    <cellStyle name="XL3 Green 2 28 4" xfId="29570"/>
    <cellStyle name="XL3 Green 2 28 5" xfId="22179"/>
    <cellStyle name="XL3 Green 2 29" xfId="825"/>
    <cellStyle name="XL3 Green 2 29 2" xfId="3524"/>
    <cellStyle name="XL3 Green 2 29 2 2" xfId="31189"/>
    <cellStyle name="XL3 Green 2 29 2 3" xfId="23780"/>
    <cellStyle name="XL3 Green 2 29 3" xfId="3525"/>
    <cellStyle name="XL3 Green 2 29 3 2" xfId="31190"/>
    <cellStyle name="XL3 Green 2 29 3 3" xfId="23781"/>
    <cellStyle name="XL3 Green 2 29 4" xfId="29571"/>
    <cellStyle name="XL3 Green 2 29 5" xfId="22180"/>
    <cellStyle name="XL3 Green 2 3" xfId="826"/>
    <cellStyle name="XL3 Green 2 3 2" xfId="3526"/>
    <cellStyle name="XL3 Green 2 3 2 2" xfId="31191"/>
    <cellStyle name="XL3 Green 2 3 2 3" xfId="23782"/>
    <cellStyle name="XL3 Green 2 3 3" xfId="3527"/>
    <cellStyle name="XL3 Green 2 3 3 2" xfId="31192"/>
    <cellStyle name="XL3 Green 2 3 3 3" xfId="23783"/>
    <cellStyle name="XL3 Green 2 3 4" xfId="29572"/>
    <cellStyle name="XL3 Green 2 3 5" xfId="22181"/>
    <cellStyle name="XL3 Green 2 30" xfId="827"/>
    <cellStyle name="XL3 Green 2 30 2" xfId="3528"/>
    <cellStyle name="XL3 Green 2 30 2 2" xfId="31193"/>
    <cellStyle name="XL3 Green 2 30 2 3" xfId="23784"/>
    <cellStyle name="XL3 Green 2 30 3" xfId="3529"/>
    <cellStyle name="XL3 Green 2 30 3 2" xfId="31194"/>
    <cellStyle name="XL3 Green 2 30 3 3" xfId="23785"/>
    <cellStyle name="XL3 Green 2 30 4" xfId="29573"/>
    <cellStyle name="XL3 Green 2 30 5" xfId="22182"/>
    <cellStyle name="XL3 Green 2 31" xfId="828"/>
    <cellStyle name="XL3 Green 2 31 2" xfId="3530"/>
    <cellStyle name="XL3 Green 2 31 2 2" xfId="31195"/>
    <cellStyle name="XL3 Green 2 31 2 3" xfId="23786"/>
    <cellStyle name="XL3 Green 2 31 3" xfId="3531"/>
    <cellStyle name="XL3 Green 2 31 3 2" xfId="31196"/>
    <cellStyle name="XL3 Green 2 31 3 3" xfId="23787"/>
    <cellStyle name="XL3 Green 2 31 4" xfId="29574"/>
    <cellStyle name="XL3 Green 2 31 5" xfId="22183"/>
    <cellStyle name="XL3 Green 2 32" xfId="829"/>
    <cellStyle name="XL3 Green 2 32 2" xfId="3532"/>
    <cellStyle name="XL3 Green 2 32 2 2" xfId="31197"/>
    <cellStyle name="XL3 Green 2 32 2 3" xfId="23788"/>
    <cellStyle name="XL3 Green 2 32 3" xfId="3533"/>
    <cellStyle name="XL3 Green 2 32 3 2" xfId="31198"/>
    <cellStyle name="XL3 Green 2 32 3 3" xfId="23789"/>
    <cellStyle name="XL3 Green 2 32 4" xfId="29575"/>
    <cellStyle name="XL3 Green 2 32 5" xfId="22184"/>
    <cellStyle name="XL3 Green 2 33" xfId="830"/>
    <cellStyle name="XL3 Green 2 33 2" xfId="3534"/>
    <cellStyle name="XL3 Green 2 33 2 2" xfId="31199"/>
    <cellStyle name="XL3 Green 2 33 2 3" xfId="23790"/>
    <cellStyle name="XL3 Green 2 33 3" xfId="3535"/>
    <cellStyle name="XL3 Green 2 33 3 2" xfId="31200"/>
    <cellStyle name="XL3 Green 2 33 3 3" xfId="23791"/>
    <cellStyle name="XL3 Green 2 33 4" xfId="29576"/>
    <cellStyle name="XL3 Green 2 33 5" xfId="22185"/>
    <cellStyle name="XL3 Green 2 34" xfId="831"/>
    <cellStyle name="XL3 Green 2 34 2" xfId="3536"/>
    <cellStyle name="XL3 Green 2 34 2 2" xfId="31201"/>
    <cellStyle name="XL3 Green 2 34 2 3" xfId="23792"/>
    <cellStyle name="XL3 Green 2 34 3" xfId="3537"/>
    <cellStyle name="XL3 Green 2 34 3 2" xfId="31202"/>
    <cellStyle name="XL3 Green 2 34 3 3" xfId="23793"/>
    <cellStyle name="XL3 Green 2 34 4" xfId="29577"/>
    <cellStyle name="XL3 Green 2 34 5" xfId="22186"/>
    <cellStyle name="XL3 Green 2 35" xfId="832"/>
    <cellStyle name="XL3 Green 2 35 2" xfId="3538"/>
    <cellStyle name="XL3 Green 2 35 2 2" xfId="31203"/>
    <cellStyle name="XL3 Green 2 35 2 3" xfId="23794"/>
    <cellStyle name="XL3 Green 2 35 3" xfId="3539"/>
    <cellStyle name="XL3 Green 2 35 3 2" xfId="31204"/>
    <cellStyle name="XL3 Green 2 35 3 3" xfId="23795"/>
    <cellStyle name="XL3 Green 2 35 4" xfId="29578"/>
    <cellStyle name="XL3 Green 2 35 5" xfId="22187"/>
    <cellStyle name="XL3 Green 2 36" xfId="3540"/>
    <cellStyle name="XL3 Green 2 36 2" xfId="31205"/>
    <cellStyle name="XL3 Green 2 36 3" xfId="23796"/>
    <cellStyle name="XL3 Green 2 37" xfId="3541"/>
    <cellStyle name="XL3 Green 2 37 2" xfId="31206"/>
    <cellStyle name="XL3 Green 2 37 3" xfId="23797"/>
    <cellStyle name="XL3 Green 2 38" xfId="29550"/>
    <cellStyle name="XL3 Green 2 39" xfId="22159"/>
    <cellStyle name="XL3 Green 2 4" xfId="833"/>
    <cellStyle name="XL3 Green 2 4 2" xfId="3542"/>
    <cellStyle name="XL3 Green 2 4 2 2" xfId="31207"/>
    <cellStyle name="XL3 Green 2 4 2 3" xfId="23798"/>
    <cellStyle name="XL3 Green 2 4 3" xfId="3543"/>
    <cellStyle name="XL3 Green 2 4 3 2" xfId="31208"/>
    <cellStyle name="XL3 Green 2 4 3 3" xfId="23799"/>
    <cellStyle name="XL3 Green 2 4 4" xfId="29579"/>
    <cellStyle name="XL3 Green 2 4 5" xfId="22188"/>
    <cellStyle name="XL3 Green 2 5" xfId="834"/>
    <cellStyle name="XL3 Green 2 5 2" xfId="3544"/>
    <cellStyle name="XL3 Green 2 5 2 2" xfId="31209"/>
    <cellStyle name="XL3 Green 2 5 2 3" xfId="23800"/>
    <cellStyle name="XL3 Green 2 5 3" xfId="3545"/>
    <cellStyle name="XL3 Green 2 5 3 2" xfId="31210"/>
    <cellStyle name="XL3 Green 2 5 3 3" xfId="23801"/>
    <cellStyle name="XL3 Green 2 5 4" xfId="29580"/>
    <cellStyle name="XL3 Green 2 5 5" xfId="22189"/>
    <cellStyle name="XL3 Green 2 6" xfId="835"/>
    <cellStyle name="XL3 Green 2 6 2" xfId="3546"/>
    <cellStyle name="XL3 Green 2 6 2 2" xfId="31211"/>
    <cellStyle name="XL3 Green 2 6 2 3" xfId="23802"/>
    <cellStyle name="XL3 Green 2 6 3" xfId="3547"/>
    <cellStyle name="XL3 Green 2 6 3 2" xfId="31212"/>
    <cellStyle name="XL3 Green 2 6 3 3" xfId="23803"/>
    <cellStyle name="XL3 Green 2 6 4" xfId="29581"/>
    <cellStyle name="XL3 Green 2 6 5" xfId="22190"/>
    <cellStyle name="XL3 Green 2 7" xfId="836"/>
    <cellStyle name="XL3 Green 2 7 2" xfId="3548"/>
    <cellStyle name="XL3 Green 2 7 2 2" xfId="31213"/>
    <cellStyle name="XL3 Green 2 7 2 3" xfId="23804"/>
    <cellStyle name="XL3 Green 2 7 3" xfId="3549"/>
    <cellStyle name="XL3 Green 2 7 3 2" xfId="31214"/>
    <cellStyle name="XL3 Green 2 7 3 3" xfId="23805"/>
    <cellStyle name="XL3 Green 2 7 4" xfId="29582"/>
    <cellStyle name="XL3 Green 2 7 5" xfId="22191"/>
    <cellStyle name="XL3 Green 2 8" xfId="837"/>
    <cellStyle name="XL3 Green 2 8 2" xfId="3550"/>
    <cellStyle name="XL3 Green 2 8 2 2" xfId="31215"/>
    <cellStyle name="XL3 Green 2 8 2 3" xfId="23806"/>
    <cellStyle name="XL3 Green 2 8 3" xfId="3551"/>
    <cellStyle name="XL3 Green 2 8 3 2" xfId="31216"/>
    <cellStyle name="XL3 Green 2 8 3 3" xfId="23807"/>
    <cellStyle name="XL3 Green 2 8 4" xfId="29583"/>
    <cellStyle name="XL3 Green 2 8 5" xfId="22192"/>
    <cellStyle name="XL3 Green 2 9" xfId="838"/>
    <cellStyle name="XL3 Green 2 9 2" xfId="3552"/>
    <cellStyle name="XL3 Green 2 9 2 2" xfId="31217"/>
    <cellStyle name="XL3 Green 2 9 2 3" xfId="23808"/>
    <cellStyle name="XL3 Green 2 9 3" xfId="3553"/>
    <cellStyle name="XL3 Green 2 9 3 2" xfId="31218"/>
    <cellStyle name="XL3 Green 2 9 3 3" xfId="23809"/>
    <cellStyle name="XL3 Green 2 9 4" xfId="29584"/>
    <cellStyle name="XL3 Green 2 9 5" xfId="22193"/>
    <cellStyle name="XL3 Green 20" xfId="839"/>
    <cellStyle name="XL3 Green 20 2" xfId="3554"/>
    <cellStyle name="XL3 Green 20 2 2" xfId="31219"/>
    <cellStyle name="XL3 Green 20 2 3" xfId="23810"/>
    <cellStyle name="XL3 Green 20 3" xfId="3555"/>
    <cellStyle name="XL3 Green 20 3 2" xfId="31220"/>
    <cellStyle name="XL3 Green 20 3 3" xfId="23811"/>
    <cellStyle name="XL3 Green 20 4" xfId="29585"/>
    <cellStyle name="XL3 Green 20 5" xfId="22194"/>
    <cellStyle name="XL3 Green 21" xfId="840"/>
    <cellStyle name="XL3 Green 21 2" xfId="3556"/>
    <cellStyle name="XL3 Green 21 2 2" xfId="31221"/>
    <cellStyle name="XL3 Green 21 2 3" xfId="23812"/>
    <cellStyle name="XL3 Green 21 3" xfId="3557"/>
    <cellStyle name="XL3 Green 21 3 2" xfId="31222"/>
    <cellStyle name="XL3 Green 21 3 3" xfId="23813"/>
    <cellStyle name="XL3 Green 21 4" xfId="29586"/>
    <cellStyle name="XL3 Green 21 5" xfId="22195"/>
    <cellStyle name="XL3 Green 22" xfId="841"/>
    <cellStyle name="XL3 Green 22 2" xfId="3558"/>
    <cellStyle name="XL3 Green 22 2 2" xfId="31223"/>
    <cellStyle name="XL3 Green 22 2 3" xfId="23814"/>
    <cellStyle name="XL3 Green 22 3" xfId="3559"/>
    <cellStyle name="XL3 Green 22 3 2" xfId="31224"/>
    <cellStyle name="XL3 Green 22 3 3" xfId="23815"/>
    <cellStyle name="XL3 Green 22 4" xfId="29587"/>
    <cellStyle name="XL3 Green 22 5" xfId="22196"/>
    <cellStyle name="XL3 Green 23" xfId="842"/>
    <cellStyle name="XL3 Green 23 2" xfId="3560"/>
    <cellStyle name="XL3 Green 23 2 2" xfId="31225"/>
    <cellStyle name="XL3 Green 23 2 3" xfId="23816"/>
    <cellStyle name="XL3 Green 23 3" xfId="3561"/>
    <cellStyle name="XL3 Green 23 3 2" xfId="31226"/>
    <cellStyle name="XL3 Green 23 3 3" xfId="23817"/>
    <cellStyle name="XL3 Green 23 4" xfId="29588"/>
    <cellStyle name="XL3 Green 23 5" xfId="22197"/>
    <cellStyle name="XL3 Green 24" xfId="843"/>
    <cellStyle name="XL3 Green 24 2" xfId="3562"/>
    <cellStyle name="XL3 Green 24 2 2" xfId="31227"/>
    <cellStyle name="XL3 Green 24 2 3" xfId="23818"/>
    <cellStyle name="XL3 Green 24 3" xfId="3563"/>
    <cellStyle name="XL3 Green 24 3 2" xfId="31228"/>
    <cellStyle name="XL3 Green 24 3 3" xfId="23819"/>
    <cellStyle name="XL3 Green 24 4" xfId="29589"/>
    <cellStyle name="XL3 Green 24 5" xfId="22198"/>
    <cellStyle name="XL3 Green 25" xfId="844"/>
    <cellStyle name="XL3 Green 25 2" xfId="3564"/>
    <cellStyle name="XL3 Green 25 2 2" xfId="31229"/>
    <cellStyle name="XL3 Green 25 2 3" xfId="23820"/>
    <cellStyle name="XL3 Green 25 3" xfId="3565"/>
    <cellStyle name="XL3 Green 25 3 2" xfId="31230"/>
    <cellStyle name="XL3 Green 25 3 3" xfId="23821"/>
    <cellStyle name="XL3 Green 25 4" xfId="29590"/>
    <cellStyle name="XL3 Green 25 5" xfId="22199"/>
    <cellStyle name="XL3 Green 26" xfId="845"/>
    <cellStyle name="XL3 Green 26 2" xfId="3566"/>
    <cellStyle name="XL3 Green 26 2 2" xfId="31231"/>
    <cellStyle name="XL3 Green 26 2 3" xfId="23822"/>
    <cellStyle name="XL3 Green 26 3" xfId="3567"/>
    <cellStyle name="XL3 Green 26 3 2" xfId="31232"/>
    <cellStyle name="XL3 Green 26 3 3" xfId="23823"/>
    <cellStyle name="XL3 Green 26 4" xfId="29591"/>
    <cellStyle name="XL3 Green 26 5" xfId="22200"/>
    <cellStyle name="XL3 Green 27" xfId="846"/>
    <cellStyle name="XL3 Green 27 2" xfId="3568"/>
    <cellStyle name="XL3 Green 27 2 2" xfId="31233"/>
    <cellStyle name="XL3 Green 27 2 3" xfId="23824"/>
    <cellStyle name="XL3 Green 27 3" xfId="3569"/>
    <cellStyle name="XL3 Green 27 3 2" xfId="31234"/>
    <cellStyle name="XL3 Green 27 3 3" xfId="23825"/>
    <cellStyle name="XL3 Green 27 4" xfId="29592"/>
    <cellStyle name="XL3 Green 27 5" xfId="22201"/>
    <cellStyle name="XL3 Green 28" xfId="847"/>
    <cellStyle name="XL3 Green 28 2" xfId="3570"/>
    <cellStyle name="XL3 Green 28 2 2" xfId="31235"/>
    <cellStyle name="XL3 Green 28 2 3" xfId="23826"/>
    <cellStyle name="XL3 Green 28 3" xfId="3571"/>
    <cellStyle name="XL3 Green 28 3 2" xfId="31236"/>
    <cellStyle name="XL3 Green 28 3 3" xfId="23827"/>
    <cellStyle name="XL3 Green 28 4" xfId="29593"/>
    <cellStyle name="XL3 Green 28 5" xfId="22202"/>
    <cellStyle name="XL3 Green 29" xfId="848"/>
    <cellStyle name="XL3 Green 29 2" xfId="3572"/>
    <cellStyle name="XL3 Green 29 2 2" xfId="31237"/>
    <cellStyle name="XL3 Green 29 2 3" xfId="23828"/>
    <cellStyle name="XL3 Green 29 3" xfId="3573"/>
    <cellStyle name="XL3 Green 29 3 2" xfId="31238"/>
    <cellStyle name="XL3 Green 29 3 3" xfId="23829"/>
    <cellStyle name="XL3 Green 29 4" xfId="29594"/>
    <cellStyle name="XL3 Green 29 5" xfId="22203"/>
    <cellStyle name="XL3 Green 3" xfId="849"/>
    <cellStyle name="XL3 Green 3 2" xfId="3574"/>
    <cellStyle name="XL3 Green 3 2 2" xfId="31239"/>
    <cellStyle name="XL3 Green 3 2 3" xfId="23830"/>
    <cellStyle name="XL3 Green 3 3" xfId="3575"/>
    <cellStyle name="XL3 Green 3 3 2" xfId="31240"/>
    <cellStyle name="XL3 Green 3 3 3" xfId="23831"/>
    <cellStyle name="XL3 Green 3 4" xfId="29595"/>
    <cellStyle name="XL3 Green 3 5" xfId="22204"/>
    <cellStyle name="XL3 Green 30" xfId="850"/>
    <cellStyle name="XL3 Green 30 2" xfId="3576"/>
    <cellStyle name="XL3 Green 30 2 2" xfId="31241"/>
    <cellStyle name="XL3 Green 30 2 3" xfId="23832"/>
    <cellStyle name="XL3 Green 30 3" xfId="3577"/>
    <cellStyle name="XL3 Green 30 3 2" xfId="31242"/>
    <cellStyle name="XL3 Green 30 3 3" xfId="23833"/>
    <cellStyle name="XL3 Green 30 4" xfId="29596"/>
    <cellStyle name="XL3 Green 30 5" xfId="22205"/>
    <cellStyle name="XL3 Green 31" xfId="851"/>
    <cellStyle name="XL3 Green 31 2" xfId="3578"/>
    <cellStyle name="XL3 Green 31 2 2" xfId="31243"/>
    <cellStyle name="XL3 Green 31 2 3" xfId="23834"/>
    <cellStyle name="XL3 Green 31 3" xfId="3579"/>
    <cellStyle name="XL3 Green 31 3 2" xfId="31244"/>
    <cellStyle name="XL3 Green 31 3 3" xfId="23835"/>
    <cellStyle name="XL3 Green 31 4" xfId="29597"/>
    <cellStyle name="XL3 Green 31 5" xfId="22206"/>
    <cellStyle name="XL3 Green 32" xfId="852"/>
    <cellStyle name="XL3 Green 32 2" xfId="3580"/>
    <cellStyle name="XL3 Green 32 2 2" xfId="31245"/>
    <cellStyle name="XL3 Green 32 2 3" xfId="23836"/>
    <cellStyle name="XL3 Green 32 3" xfId="3581"/>
    <cellStyle name="XL3 Green 32 3 2" xfId="31246"/>
    <cellStyle name="XL3 Green 32 3 3" xfId="23837"/>
    <cellStyle name="XL3 Green 32 4" xfId="29598"/>
    <cellStyle name="XL3 Green 32 5" xfId="22207"/>
    <cellStyle name="XL3 Green 33" xfId="853"/>
    <cellStyle name="XL3 Green 33 2" xfId="3582"/>
    <cellStyle name="XL3 Green 33 2 2" xfId="31247"/>
    <cellStyle name="XL3 Green 33 2 3" xfId="23838"/>
    <cellStyle name="XL3 Green 33 3" xfId="3583"/>
    <cellStyle name="XL3 Green 33 3 2" xfId="31248"/>
    <cellStyle name="XL3 Green 33 3 3" xfId="23839"/>
    <cellStyle name="XL3 Green 33 4" xfId="29599"/>
    <cellStyle name="XL3 Green 33 5" xfId="22208"/>
    <cellStyle name="XL3 Green 34" xfId="854"/>
    <cellStyle name="XL3 Green 34 2" xfId="3584"/>
    <cellStyle name="XL3 Green 34 2 2" xfId="31249"/>
    <cellStyle name="XL3 Green 34 2 3" xfId="23840"/>
    <cellStyle name="XL3 Green 34 3" xfId="3585"/>
    <cellStyle name="XL3 Green 34 3 2" xfId="31250"/>
    <cellStyle name="XL3 Green 34 3 3" xfId="23841"/>
    <cellStyle name="XL3 Green 34 4" xfId="29600"/>
    <cellStyle name="XL3 Green 34 5" xfId="22209"/>
    <cellStyle name="XL3 Green 35" xfId="855"/>
    <cellStyle name="XL3 Green 35 2" xfId="3586"/>
    <cellStyle name="XL3 Green 35 2 2" xfId="31251"/>
    <cellStyle name="XL3 Green 35 2 3" xfId="23842"/>
    <cellStyle name="XL3 Green 35 3" xfId="3587"/>
    <cellStyle name="XL3 Green 35 3 2" xfId="31252"/>
    <cellStyle name="XL3 Green 35 3 3" xfId="23843"/>
    <cellStyle name="XL3 Green 35 4" xfId="29601"/>
    <cellStyle name="XL3 Green 35 5" xfId="22210"/>
    <cellStyle name="XL3 Green 36" xfId="856"/>
    <cellStyle name="XL3 Green 36 2" xfId="3588"/>
    <cellStyle name="XL3 Green 36 2 2" xfId="31253"/>
    <cellStyle name="XL3 Green 36 2 3" xfId="23844"/>
    <cellStyle name="XL3 Green 36 3" xfId="3589"/>
    <cellStyle name="XL3 Green 36 3 2" xfId="31254"/>
    <cellStyle name="XL3 Green 36 3 3" xfId="23845"/>
    <cellStyle name="XL3 Green 36 4" xfId="29602"/>
    <cellStyle name="XL3 Green 36 5" xfId="22211"/>
    <cellStyle name="XL3 Green 37" xfId="857"/>
    <cellStyle name="XL3 Green 37 2" xfId="3590"/>
    <cellStyle name="XL3 Green 37 2 2" xfId="31255"/>
    <cellStyle name="XL3 Green 37 2 3" xfId="23846"/>
    <cellStyle name="XL3 Green 37 3" xfId="3591"/>
    <cellStyle name="XL3 Green 37 3 2" xfId="31256"/>
    <cellStyle name="XL3 Green 37 3 3" xfId="23847"/>
    <cellStyle name="XL3 Green 37 4" xfId="29603"/>
    <cellStyle name="XL3 Green 37 5" xfId="22212"/>
    <cellStyle name="XL3 Green 38" xfId="858"/>
    <cellStyle name="XL3 Green 38 2" xfId="3592"/>
    <cellStyle name="XL3 Green 38 2 2" xfId="31257"/>
    <cellStyle name="XL3 Green 38 2 3" xfId="23848"/>
    <cellStyle name="XL3 Green 38 3" xfId="3593"/>
    <cellStyle name="XL3 Green 38 3 2" xfId="31258"/>
    <cellStyle name="XL3 Green 38 3 3" xfId="23849"/>
    <cellStyle name="XL3 Green 38 4" xfId="29604"/>
    <cellStyle name="XL3 Green 38 5" xfId="22213"/>
    <cellStyle name="XL3 Green 39" xfId="859"/>
    <cellStyle name="XL3 Green 39 2" xfId="3594"/>
    <cellStyle name="XL3 Green 39 2 2" xfId="31259"/>
    <cellStyle name="XL3 Green 39 2 3" xfId="23850"/>
    <cellStyle name="XL3 Green 39 3" xfId="3595"/>
    <cellStyle name="XL3 Green 39 3 2" xfId="31260"/>
    <cellStyle name="XL3 Green 39 3 3" xfId="23851"/>
    <cellStyle name="XL3 Green 39 4" xfId="29605"/>
    <cellStyle name="XL3 Green 39 5" xfId="22214"/>
    <cellStyle name="XL3 Green 4" xfId="860"/>
    <cellStyle name="XL3 Green 4 2" xfId="3596"/>
    <cellStyle name="XL3 Green 4 2 2" xfId="31261"/>
    <cellStyle name="XL3 Green 4 2 3" xfId="23852"/>
    <cellStyle name="XL3 Green 4 3" xfId="3597"/>
    <cellStyle name="XL3 Green 4 3 2" xfId="31262"/>
    <cellStyle name="XL3 Green 4 3 3" xfId="23853"/>
    <cellStyle name="XL3 Green 4 4" xfId="29606"/>
    <cellStyle name="XL3 Green 4 5" xfId="22215"/>
    <cellStyle name="XL3 Green 40" xfId="861"/>
    <cellStyle name="XL3 Green 40 2" xfId="3598"/>
    <cellStyle name="XL3 Green 40 2 2" xfId="31263"/>
    <cellStyle name="XL3 Green 40 2 3" xfId="23854"/>
    <cellStyle name="XL3 Green 40 3" xfId="3599"/>
    <cellStyle name="XL3 Green 40 3 2" xfId="31264"/>
    <cellStyle name="XL3 Green 40 3 3" xfId="23855"/>
    <cellStyle name="XL3 Green 40 4" xfId="29607"/>
    <cellStyle name="XL3 Green 40 5" xfId="22216"/>
    <cellStyle name="XL3 Green 41" xfId="862"/>
    <cellStyle name="XL3 Green 41 2" xfId="3600"/>
    <cellStyle name="XL3 Green 41 2 2" xfId="31265"/>
    <cellStyle name="XL3 Green 41 2 3" xfId="23856"/>
    <cellStyle name="XL3 Green 41 3" xfId="3601"/>
    <cellStyle name="XL3 Green 41 3 2" xfId="31266"/>
    <cellStyle name="XL3 Green 41 3 3" xfId="23857"/>
    <cellStyle name="XL3 Green 41 4" xfId="29608"/>
    <cellStyle name="XL3 Green 41 5" xfId="22217"/>
    <cellStyle name="XL3 Green 42" xfId="863"/>
    <cellStyle name="XL3 Green 42 2" xfId="3602"/>
    <cellStyle name="XL3 Green 42 2 2" xfId="31267"/>
    <cellStyle name="XL3 Green 42 2 3" xfId="23858"/>
    <cellStyle name="XL3 Green 42 3" xfId="3603"/>
    <cellStyle name="XL3 Green 42 3 2" xfId="31268"/>
    <cellStyle name="XL3 Green 42 3 3" xfId="23859"/>
    <cellStyle name="XL3 Green 42 4" xfId="29609"/>
    <cellStyle name="XL3 Green 42 5" xfId="22218"/>
    <cellStyle name="XL3 Green 43" xfId="864"/>
    <cellStyle name="XL3 Green 43 2" xfId="3604"/>
    <cellStyle name="XL3 Green 43 2 2" xfId="31269"/>
    <cellStyle name="XL3 Green 43 2 3" xfId="23860"/>
    <cellStyle name="XL3 Green 43 3" xfId="3605"/>
    <cellStyle name="XL3 Green 43 3 2" xfId="31270"/>
    <cellStyle name="XL3 Green 43 3 3" xfId="23861"/>
    <cellStyle name="XL3 Green 43 4" xfId="29610"/>
    <cellStyle name="XL3 Green 43 5" xfId="22219"/>
    <cellStyle name="XL3 Green 44" xfId="865"/>
    <cellStyle name="XL3 Green 44 2" xfId="3606"/>
    <cellStyle name="XL3 Green 44 2 2" xfId="31271"/>
    <cellStyle name="XL3 Green 44 2 3" xfId="23862"/>
    <cellStyle name="XL3 Green 44 3" xfId="3607"/>
    <cellStyle name="XL3 Green 44 3 2" xfId="31272"/>
    <cellStyle name="XL3 Green 44 3 3" xfId="23863"/>
    <cellStyle name="XL3 Green 44 4" xfId="29611"/>
    <cellStyle name="XL3 Green 44 5" xfId="22220"/>
    <cellStyle name="XL3 Green 45" xfId="866"/>
    <cellStyle name="XL3 Green 45 2" xfId="3608"/>
    <cellStyle name="XL3 Green 45 2 2" xfId="31273"/>
    <cellStyle name="XL3 Green 45 2 3" xfId="23864"/>
    <cellStyle name="XL3 Green 45 3" xfId="3609"/>
    <cellStyle name="XL3 Green 45 3 2" xfId="31274"/>
    <cellStyle name="XL3 Green 45 3 3" xfId="23865"/>
    <cellStyle name="XL3 Green 45 4" xfId="29612"/>
    <cellStyle name="XL3 Green 45 5" xfId="22221"/>
    <cellStyle name="XL3 Green 46" xfId="3610"/>
    <cellStyle name="XL3 Green 46 2" xfId="31275"/>
    <cellStyle name="XL3 Green 46 3" xfId="23866"/>
    <cellStyle name="XL3 Green 47" xfId="3611"/>
    <cellStyle name="XL3 Green 47 2" xfId="31276"/>
    <cellStyle name="XL3 Green 47 3" xfId="23867"/>
    <cellStyle name="XL3 Green 48" xfId="29539"/>
    <cellStyle name="XL3 Green 49" xfId="22148"/>
    <cellStyle name="XL3 Green 5" xfId="867"/>
    <cellStyle name="XL3 Green 5 2" xfId="3612"/>
    <cellStyle name="XL3 Green 5 2 2" xfId="31277"/>
    <cellStyle name="XL3 Green 5 2 3" xfId="23868"/>
    <cellStyle name="XL3 Green 5 3" xfId="3613"/>
    <cellStyle name="XL3 Green 5 3 2" xfId="31278"/>
    <cellStyle name="XL3 Green 5 3 3" xfId="23869"/>
    <cellStyle name="XL3 Green 5 4" xfId="29613"/>
    <cellStyle name="XL3 Green 5 5" xfId="22222"/>
    <cellStyle name="XL3 Green 6" xfId="868"/>
    <cellStyle name="XL3 Green 6 2" xfId="3614"/>
    <cellStyle name="XL3 Green 6 2 2" xfId="31279"/>
    <cellStyle name="XL3 Green 6 2 3" xfId="23870"/>
    <cellStyle name="XL3 Green 6 3" xfId="3615"/>
    <cellStyle name="XL3 Green 6 3 2" xfId="31280"/>
    <cellStyle name="XL3 Green 6 3 3" xfId="23871"/>
    <cellStyle name="XL3 Green 6 4" xfId="29614"/>
    <cellStyle name="XL3 Green 6 5" xfId="22223"/>
    <cellStyle name="XL3 Green 7" xfId="869"/>
    <cellStyle name="XL3 Green 7 2" xfId="3616"/>
    <cellStyle name="XL3 Green 7 2 2" xfId="31281"/>
    <cellStyle name="XL3 Green 7 2 3" xfId="23872"/>
    <cellStyle name="XL3 Green 7 3" xfId="3617"/>
    <cellStyle name="XL3 Green 7 3 2" xfId="31282"/>
    <cellStyle name="XL3 Green 7 3 3" xfId="23873"/>
    <cellStyle name="XL3 Green 7 4" xfId="29615"/>
    <cellStyle name="XL3 Green 7 5" xfId="22224"/>
    <cellStyle name="XL3 Green 8" xfId="870"/>
    <cellStyle name="XL3 Green 8 2" xfId="3618"/>
    <cellStyle name="XL3 Green 8 2 2" xfId="31283"/>
    <cellStyle name="XL3 Green 8 2 3" xfId="23874"/>
    <cellStyle name="XL3 Green 8 3" xfId="3619"/>
    <cellStyle name="XL3 Green 8 3 2" xfId="31284"/>
    <cellStyle name="XL3 Green 8 3 3" xfId="23875"/>
    <cellStyle name="XL3 Green 8 4" xfId="29616"/>
    <cellStyle name="XL3 Green 8 5" xfId="22225"/>
    <cellStyle name="XL3 Green 9" xfId="871"/>
    <cellStyle name="XL3 Green 9 2" xfId="3620"/>
    <cellStyle name="XL3 Green 9 2 2" xfId="31285"/>
    <cellStyle name="XL3 Green 9 2 3" xfId="23876"/>
    <cellStyle name="XL3 Green 9 3" xfId="3621"/>
    <cellStyle name="XL3 Green 9 3 2" xfId="31286"/>
    <cellStyle name="XL3 Green 9 3 3" xfId="23877"/>
    <cellStyle name="XL3 Green 9 4" xfId="29617"/>
    <cellStyle name="XL3 Green 9 5" xfId="22226"/>
    <cellStyle name="XL3 Orange" xfId="872"/>
    <cellStyle name="XL3 Orange 10" xfId="873"/>
    <cellStyle name="XL3 Orange 10 2" xfId="3622"/>
    <cellStyle name="XL3 Orange 10 2 2" xfId="31287"/>
    <cellStyle name="XL3 Orange 10 2 3" xfId="23878"/>
    <cellStyle name="XL3 Orange 10 3" xfId="3623"/>
    <cellStyle name="XL3 Orange 10 3 2" xfId="31288"/>
    <cellStyle name="XL3 Orange 10 3 3" xfId="23879"/>
    <cellStyle name="XL3 Orange 10 4" xfId="29619"/>
    <cellStyle name="XL3 Orange 10 5" xfId="22228"/>
    <cellStyle name="XL3 Orange 11" xfId="874"/>
    <cellStyle name="XL3 Orange 11 2" xfId="3624"/>
    <cellStyle name="XL3 Orange 11 2 2" xfId="31289"/>
    <cellStyle name="XL3 Orange 11 2 3" xfId="23880"/>
    <cellStyle name="XL3 Orange 11 3" xfId="3625"/>
    <cellStyle name="XL3 Orange 11 3 2" xfId="31290"/>
    <cellStyle name="XL3 Orange 11 3 3" xfId="23881"/>
    <cellStyle name="XL3 Orange 11 4" xfId="29620"/>
    <cellStyle name="XL3 Orange 11 5" xfId="22229"/>
    <cellStyle name="XL3 Orange 12" xfId="875"/>
    <cellStyle name="XL3 Orange 12 2" xfId="3626"/>
    <cellStyle name="XL3 Orange 12 2 2" xfId="31291"/>
    <cellStyle name="XL3 Orange 12 2 3" xfId="23882"/>
    <cellStyle name="XL3 Orange 12 3" xfId="3627"/>
    <cellStyle name="XL3 Orange 12 3 2" xfId="31292"/>
    <cellStyle name="XL3 Orange 12 3 3" xfId="23883"/>
    <cellStyle name="XL3 Orange 12 4" xfId="29621"/>
    <cellStyle name="XL3 Orange 12 5" xfId="22230"/>
    <cellStyle name="XL3 Orange 13" xfId="876"/>
    <cellStyle name="XL3 Orange 13 2" xfId="3628"/>
    <cellStyle name="XL3 Orange 13 2 2" xfId="31293"/>
    <cellStyle name="XL3 Orange 13 2 3" xfId="23884"/>
    <cellStyle name="XL3 Orange 13 3" xfId="3629"/>
    <cellStyle name="XL3 Orange 13 3 2" xfId="31294"/>
    <cellStyle name="XL3 Orange 13 3 3" xfId="23885"/>
    <cellStyle name="XL3 Orange 13 4" xfId="29622"/>
    <cellStyle name="XL3 Orange 13 5" xfId="22231"/>
    <cellStyle name="XL3 Orange 14" xfId="877"/>
    <cellStyle name="XL3 Orange 14 2" xfId="3630"/>
    <cellStyle name="XL3 Orange 14 2 2" xfId="31295"/>
    <cellStyle name="XL3 Orange 14 2 3" xfId="23886"/>
    <cellStyle name="XL3 Orange 14 3" xfId="3631"/>
    <cellStyle name="XL3 Orange 14 3 2" xfId="31296"/>
    <cellStyle name="XL3 Orange 14 3 3" xfId="23887"/>
    <cellStyle name="XL3 Orange 14 4" xfId="29623"/>
    <cellStyle name="XL3 Orange 14 5" xfId="22232"/>
    <cellStyle name="XL3 Orange 15" xfId="878"/>
    <cellStyle name="XL3 Orange 15 2" xfId="3632"/>
    <cellStyle name="XL3 Orange 15 2 2" xfId="31297"/>
    <cellStyle name="XL3 Orange 15 2 3" xfId="23888"/>
    <cellStyle name="XL3 Orange 15 3" xfId="3633"/>
    <cellStyle name="XL3 Orange 15 3 2" xfId="31298"/>
    <cellStyle name="XL3 Orange 15 3 3" xfId="23889"/>
    <cellStyle name="XL3 Orange 15 4" xfId="29624"/>
    <cellStyle name="XL3 Orange 15 5" xfId="22233"/>
    <cellStyle name="XL3 Orange 16" xfId="879"/>
    <cellStyle name="XL3 Orange 16 2" xfId="3634"/>
    <cellStyle name="XL3 Orange 16 2 2" xfId="31299"/>
    <cellStyle name="XL3 Orange 16 2 3" xfId="23890"/>
    <cellStyle name="XL3 Orange 16 3" xfId="3635"/>
    <cellStyle name="XL3 Orange 16 3 2" xfId="31300"/>
    <cellStyle name="XL3 Orange 16 3 3" xfId="23891"/>
    <cellStyle name="XL3 Orange 16 4" xfId="29625"/>
    <cellStyle name="XL3 Orange 16 5" xfId="22234"/>
    <cellStyle name="XL3 Orange 17" xfId="880"/>
    <cellStyle name="XL3 Orange 17 2" xfId="3636"/>
    <cellStyle name="XL3 Orange 17 2 2" xfId="31301"/>
    <cellStyle name="XL3 Orange 17 2 3" xfId="23892"/>
    <cellStyle name="XL3 Orange 17 3" xfId="3637"/>
    <cellStyle name="XL3 Orange 17 3 2" xfId="31302"/>
    <cellStyle name="XL3 Orange 17 3 3" xfId="23893"/>
    <cellStyle name="XL3 Orange 17 4" xfId="29626"/>
    <cellStyle name="XL3 Orange 17 5" xfId="22235"/>
    <cellStyle name="XL3 Orange 18" xfId="881"/>
    <cellStyle name="XL3 Orange 18 2" xfId="3638"/>
    <cellStyle name="XL3 Orange 18 2 2" xfId="31303"/>
    <cellStyle name="XL3 Orange 18 2 3" xfId="23894"/>
    <cellStyle name="XL3 Orange 18 3" xfId="3639"/>
    <cellStyle name="XL3 Orange 18 3 2" xfId="31304"/>
    <cellStyle name="XL3 Orange 18 3 3" xfId="23895"/>
    <cellStyle name="XL3 Orange 18 4" xfId="29627"/>
    <cellStyle name="XL3 Orange 18 5" xfId="22236"/>
    <cellStyle name="XL3 Orange 19" xfId="882"/>
    <cellStyle name="XL3 Orange 19 2" xfId="3640"/>
    <cellStyle name="XL3 Orange 19 2 2" xfId="31305"/>
    <cellStyle name="XL3 Orange 19 2 3" xfId="23896"/>
    <cellStyle name="XL3 Orange 19 3" xfId="3641"/>
    <cellStyle name="XL3 Orange 19 3 2" xfId="31306"/>
    <cellStyle name="XL3 Orange 19 3 3" xfId="23897"/>
    <cellStyle name="XL3 Orange 19 4" xfId="29628"/>
    <cellStyle name="XL3 Orange 19 5" xfId="22237"/>
    <cellStyle name="XL3 Orange 2" xfId="883"/>
    <cellStyle name="XL3 Orange 2 10" xfId="884"/>
    <cellStyle name="XL3 Orange 2 10 2" xfId="3642"/>
    <cellStyle name="XL3 Orange 2 10 2 2" xfId="31307"/>
    <cellStyle name="XL3 Orange 2 10 2 3" xfId="23898"/>
    <cellStyle name="XL3 Orange 2 10 3" xfId="3643"/>
    <cellStyle name="XL3 Orange 2 10 3 2" xfId="31308"/>
    <cellStyle name="XL3 Orange 2 10 3 3" xfId="23899"/>
    <cellStyle name="XL3 Orange 2 10 4" xfId="29630"/>
    <cellStyle name="XL3 Orange 2 10 5" xfId="22239"/>
    <cellStyle name="XL3 Orange 2 11" xfId="885"/>
    <cellStyle name="XL3 Orange 2 11 2" xfId="3644"/>
    <cellStyle name="XL3 Orange 2 11 2 2" xfId="31309"/>
    <cellStyle name="XL3 Orange 2 11 2 3" xfId="23900"/>
    <cellStyle name="XL3 Orange 2 11 3" xfId="3645"/>
    <cellStyle name="XL3 Orange 2 11 3 2" xfId="31310"/>
    <cellStyle name="XL3 Orange 2 11 3 3" xfId="23901"/>
    <cellStyle name="XL3 Orange 2 11 4" xfId="29631"/>
    <cellStyle name="XL3 Orange 2 11 5" xfId="22240"/>
    <cellStyle name="XL3 Orange 2 12" xfId="886"/>
    <cellStyle name="XL3 Orange 2 12 2" xfId="3646"/>
    <cellStyle name="XL3 Orange 2 12 2 2" xfId="31311"/>
    <cellStyle name="XL3 Orange 2 12 2 3" xfId="23902"/>
    <cellStyle name="XL3 Orange 2 12 3" xfId="3647"/>
    <cellStyle name="XL3 Orange 2 12 3 2" xfId="31312"/>
    <cellStyle name="XL3 Orange 2 12 3 3" xfId="23903"/>
    <cellStyle name="XL3 Orange 2 12 4" xfId="29632"/>
    <cellStyle name="XL3 Orange 2 12 5" xfId="22241"/>
    <cellStyle name="XL3 Orange 2 13" xfId="887"/>
    <cellStyle name="XL3 Orange 2 13 2" xfId="3648"/>
    <cellStyle name="XL3 Orange 2 13 2 2" xfId="31313"/>
    <cellStyle name="XL3 Orange 2 13 2 3" xfId="23904"/>
    <cellStyle name="XL3 Orange 2 13 3" xfId="3649"/>
    <cellStyle name="XL3 Orange 2 13 3 2" xfId="31314"/>
    <cellStyle name="XL3 Orange 2 13 3 3" xfId="23905"/>
    <cellStyle name="XL3 Orange 2 13 4" xfId="29633"/>
    <cellStyle name="XL3 Orange 2 13 5" xfId="22242"/>
    <cellStyle name="XL3 Orange 2 14" xfId="888"/>
    <cellStyle name="XL3 Orange 2 14 2" xfId="3650"/>
    <cellStyle name="XL3 Orange 2 14 2 2" xfId="31315"/>
    <cellStyle name="XL3 Orange 2 14 2 3" xfId="23906"/>
    <cellStyle name="XL3 Orange 2 14 3" xfId="3651"/>
    <cellStyle name="XL3 Orange 2 14 3 2" xfId="31316"/>
    <cellStyle name="XL3 Orange 2 14 3 3" xfId="23907"/>
    <cellStyle name="XL3 Orange 2 14 4" xfId="29634"/>
    <cellStyle name="XL3 Orange 2 14 5" xfId="22243"/>
    <cellStyle name="XL3 Orange 2 15" xfId="889"/>
    <cellStyle name="XL3 Orange 2 15 2" xfId="3652"/>
    <cellStyle name="XL3 Orange 2 15 2 2" xfId="31317"/>
    <cellStyle name="XL3 Orange 2 15 2 3" xfId="23908"/>
    <cellStyle name="XL3 Orange 2 15 3" xfId="3653"/>
    <cellStyle name="XL3 Orange 2 15 3 2" xfId="31318"/>
    <cellStyle name="XL3 Orange 2 15 3 3" xfId="23909"/>
    <cellStyle name="XL3 Orange 2 15 4" xfId="29635"/>
    <cellStyle name="XL3 Orange 2 15 5" xfId="22244"/>
    <cellStyle name="XL3 Orange 2 16" xfId="890"/>
    <cellStyle name="XL3 Orange 2 16 2" xfId="3654"/>
    <cellStyle name="XL3 Orange 2 16 2 2" xfId="31319"/>
    <cellStyle name="XL3 Orange 2 16 2 3" xfId="23910"/>
    <cellStyle name="XL3 Orange 2 16 3" xfId="3655"/>
    <cellStyle name="XL3 Orange 2 16 3 2" xfId="31320"/>
    <cellStyle name="XL3 Orange 2 16 3 3" xfId="23911"/>
    <cellStyle name="XL3 Orange 2 16 4" xfId="29636"/>
    <cellStyle name="XL3 Orange 2 16 5" xfId="22245"/>
    <cellStyle name="XL3 Orange 2 17" xfId="891"/>
    <cellStyle name="XL3 Orange 2 17 2" xfId="3656"/>
    <cellStyle name="XL3 Orange 2 17 2 2" xfId="31321"/>
    <cellStyle name="XL3 Orange 2 17 2 3" xfId="23912"/>
    <cellStyle name="XL3 Orange 2 17 3" xfId="3657"/>
    <cellStyle name="XL3 Orange 2 17 3 2" xfId="31322"/>
    <cellStyle name="XL3 Orange 2 17 3 3" xfId="23913"/>
    <cellStyle name="XL3 Orange 2 17 4" xfId="29637"/>
    <cellStyle name="XL3 Orange 2 17 5" xfId="22246"/>
    <cellStyle name="XL3 Orange 2 18" xfId="892"/>
    <cellStyle name="XL3 Orange 2 18 2" xfId="3658"/>
    <cellStyle name="XL3 Orange 2 18 2 2" xfId="31323"/>
    <cellStyle name="XL3 Orange 2 18 2 3" xfId="23914"/>
    <cellStyle name="XL3 Orange 2 18 3" xfId="3659"/>
    <cellStyle name="XL3 Orange 2 18 3 2" xfId="31324"/>
    <cellStyle name="XL3 Orange 2 18 3 3" xfId="23915"/>
    <cellStyle name="XL3 Orange 2 18 4" xfId="29638"/>
    <cellStyle name="XL3 Orange 2 18 5" xfId="22247"/>
    <cellStyle name="XL3 Orange 2 19" xfId="893"/>
    <cellStyle name="XL3 Orange 2 19 2" xfId="3660"/>
    <cellStyle name="XL3 Orange 2 19 2 2" xfId="31325"/>
    <cellStyle name="XL3 Orange 2 19 2 3" xfId="23916"/>
    <cellStyle name="XL3 Orange 2 19 3" xfId="3661"/>
    <cellStyle name="XL3 Orange 2 19 3 2" xfId="31326"/>
    <cellStyle name="XL3 Orange 2 19 3 3" xfId="23917"/>
    <cellStyle name="XL3 Orange 2 19 4" xfId="29639"/>
    <cellStyle name="XL3 Orange 2 19 5" xfId="22248"/>
    <cellStyle name="XL3 Orange 2 2" xfId="894"/>
    <cellStyle name="XL3 Orange 2 2 2" xfId="3662"/>
    <cellStyle name="XL3 Orange 2 2 2 2" xfId="31327"/>
    <cellStyle name="XL3 Orange 2 2 2 3" xfId="23918"/>
    <cellStyle name="XL3 Orange 2 2 3" xfId="3663"/>
    <cellStyle name="XL3 Orange 2 2 3 2" xfId="31328"/>
    <cellStyle name="XL3 Orange 2 2 3 3" xfId="23919"/>
    <cellStyle name="XL3 Orange 2 2 4" xfId="29640"/>
    <cellStyle name="XL3 Orange 2 2 5" xfId="22249"/>
    <cellStyle name="XL3 Orange 2 20" xfId="895"/>
    <cellStyle name="XL3 Orange 2 20 2" xfId="3664"/>
    <cellStyle name="XL3 Orange 2 20 2 2" xfId="31329"/>
    <cellStyle name="XL3 Orange 2 20 2 3" xfId="23920"/>
    <cellStyle name="XL3 Orange 2 20 3" xfId="3665"/>
    <cellStyle name="XL3 Orange 2 20 3 2" xfId="31330"/>
    <cellStyle name="XL3 Orange 2 20 3 3" xfId="23921"/>
    <cellStyle name="XL3 Orange 2 20 4" xfId="29641"/>
    <cellStyle name="XL3 Orange 2 20 5" xfId="22250"/>
    <cellStyle name="XL3 Orange 2 21" xfId="896"/>
    <cellStyle name="XL3 Orange 2 21 2" xfId="3666"/>
    <cellStyle name="XL3 Orange 2 21 2 2" xfId="31331"/>
    <cellStyle name="XL3 Orange 2 21 2 3" xfId="23922"/>
    <cellStyle name="XL3 Orange 2 21 3" xfId="3667"/>
    <cellStyle name="XL3 Orange 2 21 3 2" xfId="31332"/>
    <cellStyle name="XL3 Orange 2 21 3 3" xfId="23923"/>
    <cellStyle name="XL3 Orange 2 21 4" xfId="29642"/>
    <cellStyle name="XL3 Orange 2 21 5" xfId="22251"/>
    <cellStyle name="XL3 Orange 2 22" xfId="897"/>
    <cellStyle name="XL3 Orange 2 22 2" xfId="3668"/>
    <cellStyle name="XL3 Orange 2 22 2 2" xfId="31333"/>
    <cellStyle name="XL3 Orange 2 22 2 3" xfId="23924"/>
    <cellStyle name="XL3 Orange 2 22 3" xfId="3669"/>
    <cellStyle name="XL3 Orange 2 22 3 2" xfId="31334"/>
    <cellStyle name="XL3 Orange 2 22 3 3" xfId="23925"/>
    <cellStyle name="XL3 Orange 2 22 4" xfId="29643"/>
    <cellStyle name="XL3 Orange 2 22 5" xfId="22252"/>
    <cellStyle name="XL3 Orange 2 23" xfId="898"/>
    <cellStyle name="XL3 Orange 2 23 2" xfId="3670"/>
    <cellStyle name="XL3 Orange 2 23 2 2" xfId="31335"/>
    <cellStyle name="XL3 Orange 2 23 2 3" xfId="23926"/>
    <cellStyle name="XL3 Orange 2 23 3" xfId="3671"/>
    <cellStyle name="XL3 Orange 2 23 3 2" xfId="31336"/>
    <cellStyle name="XL3 Orange 2 23 3 3" xfId="23927"/>
    <cellStyle name="XL3 Orange 2 23 4" xfId="29644"/>
    <cellStyle name="XL3 Orange 2 23 5" xfId="22253"/>
    <cellStyle name="XL3 Orange 2 24" xfId="899"/>
    <cellStyle name="XL3 Orange 2 24 2" xfId="3672"/>
    <cellStyle name="XL3 Orange 2 24 2 2" xfId="31337"/>
    <cellStyle name="XL3 Orange 2 24 2 3" xfId="23928"/>
    <cellStyle name="XL3 Orange 2 24 3" xfId="3673"/>
    <cellStyle name="XL3 Orange 2 24 3 2" xfId="31338"/>
    <cellStyle name="XL3 Orange 2 24 3 3" xfId="23929"/>
    <cellStyle name="XL3 Orange 2 24 4" xfId="29645"/>
    <cellStyle name="XL3 Orange 2 24 5" xfId="22254"/>
    <cellStyle name="XL3 Orange 2 25" xfId="900"/>
    <cellStyle name="XL3 Orange 2 25 2" xfId="3674"/>
    <cellStyle name="XL3 Orange 2 25 2 2" xfId="31339"/>
    <cellStyle name="XL3 Orange 2 25 2 3" xfId="23930"/>
    <cellStyle name="XL3 Orange 2 25 3" xfId="3675"/>
    <cellStyle name="XL3 Orange 2 25 3 2" xfId="31340"/>
    <cellStyle name="XL3 Orange 2 25 3 3" xfId="23931"/>
    <cellStyle name="XL3 Orange 2 25 4" xfId="29646"/>
    <cellStyle name="XL3 Orange 2 25 5" xfId="22255"/>
    <cellStyle name="XL3 Orange 2 26" xfId="901"/>
    <cellStyle name="XL3 Orange 2 26 2" xfId="3676"/>
    <cellStyle name="XL3 Orange 2 26 2 2" xfId="31341"/>
    <cellStyle name="XL3 Orange 2 26 2 3" xfId="23932"/>
    <cellStyle name="XL3 Orange 2 26 3" xfId="3677"/>
    <cellStyle name="XL3 Orange 2 26 3 2" xfId="31342"/>
    <cellStyle name="XL3 Orange 2 26 3 3" xfId="23933"/>
    <cellStyle name="XL3 Orange 2 26 4" xfId="29647"/>
    <cellStyle name="XL3 Orange 2 26 5" xfId="22256"/>
    <cellStyle name="XL3 Orange 2 27" xfId="902"/>
    <cellStyle name="XL3 Orange 2 27 2" xfId="3678"/>
    <cellStyle name="XL3 Orange 2 27 2 2" xfId="31343"/>
    <cellStyle name="XL3 Orange 2 27 2 3" xfId="23934"/>
    <cellStyle name="XL3 Orange 2 27 3" xfId="3679"/>
    <cellStyle name="XL3 Orange 2 27 3 2" xfId="31344"/>
    <cellStyle name="XL3 Orange 2 27 3 3" xfId="23935"/>
    <cellStyle name="XL3 Orange 2 27 4" xfId="29648"/>
    <cellStyle name="XL3 Orange 2 27 5" xfId="22257"/>
    <cellStyle name="XL3 Orange 2 28" xfId="903"/>
    <cellStyle name="XL3 Orange 2 28 2" xfId="3680"/>
    <cellStyle name="XL3 Orange 2 28 2 2" xfId="31345"/>
    <cellStyle name="XL3 Orange 2 28 2 3" xfId="23936"/>
    <cellStyle name="XL3 Orange 2 28 3" xfId="3681"/>
    <cellStyle name="XL3 Orange 2 28 3 2" xfId="31346"/>
    <cellStyle name="XL3 Orange 2 28 3 3" xfId="23937"/>
    <cellStyle name="XL3 Orange 2 28 4" xfId="29649"/>
    <cellStyle name="XL3 Orange 2 28 5" xfId="22258"/>
    <cellStyle name="XL3 Orange 2 29" xfId="904"/>
    <cellStyle name="XL3 Orange 2 29 2" xfId="3682"/>
    <cellStyle name="XL3 Orange 2 29 2 2" xfId="31347"/>
    <cellStyle name="XL3 Orange 2 29 2 3" xfId="23938"/>
    <cellStyle name="XL3 Orange 2 29 3" xfId="3683"/>
    <cellStyle name="XL3 Orange 2 29 3 2" xfId="31348"/>
    <cellStyle name="XL3 Orange 2 29 3 3" xfId="23939"/>
    <cellStyle name="XL3 Orange 2 29 4" xfId="29650"/>
    <cellStyle name="XL3 Orange 2 29 5" xfId="22259"/>
    <cellStyle name="XL3 Orange 2 3" xfId="905"/>
    <cellStyle name="XL3 Orange 2 3 2" xfId="3684"/>
    <cellStyle name="XL3 Orange 2 3 2 2" xfId="31349"/>
    <cellStyle name="XL3 Orange 2 3 2 3" xfId="23940"/>
    <cellStyle name="XL3 Orange 2 3 3" xfId="3685"/>
    <cellStyle name="XL3 Orange 2 3 3 2" xfId="31350"/>
    <cellStyle name="XL3 Orange 2 3 3 3" xfId="23941"/>
    <cellStyle name="XL3 Orange 2 3 4" xfId="29651"/>
    <cellStyle name="XL3 Orange 2 3 5" xfId="22260"/>
    <cellStyle name="XL3 Orange 2 30" xfId="906"/>
    <cellStyle name="XL3 Orange 2 30 2" xfId="3686"/>
    <cellStyle name="XL3 Orange 2 30 2 2" xfId="31351"/>
    <cellStyle name="XL3 Orange 2 30 2 3" xfId="23942"/>
    <cellStyle name="XL3 Orange 2 30 3" xfId="3687"/>
    <cellStyle name="XL3 Orange 2 30 3 2" xfId="31352"/>
    <cellStyle name="XL3 Orange 2 30 3 3" xfId="23943"/>
    <cellStyle name="XL3 Orange 2 30 4" xfId="29652"/>
    <cellStyle name="XL3 Orange 2 30 5" xfId="22261"/>
    <cellStyle name="XL3 Orange 2 31" xfId="907"/>
    <cellStyle name="XL3 Orange 2 31 2" xfId="3688"/>
    <cellStyle name="XL3 Orange 2 31 2 2" xfId="31353"/>
    <cellStyle name="XL3 Orange 2 31 2 3" xfId="23944"/>
    <cellStyle name="XL3 Orange 2 31 3" xfId="3689"/>
    <cellStyle name="XL3 Orange 2 31 3 2" xfId="31354"/>
    <cellStyle name="XL3 Orange 2 31 3 3" xfId="23945"/>
    <cellStyle name="XL3 Orange 2 31 4" xfId="29653"/>
    <cellStyle name="XL3 Orange 2 31 5" xfId="22262"/>
    <cellStyle name="XL3 Orange 2 32" xfId="908"/>
    <cellStyle name="XL3 Orange 2 32 2" xfId="3690"/>
    <cellStyle name="XL3 Orange 2 32 2 2" xfId="31355"/>
    <cellStyle name="XL3 Orange 2 32 2 3" xfId="23946"/>
    <cellStyle name="XL3 Orange 2 32 3" xfId="3691"/>
    <cellStyle name="XL3 Orange 2 32 3 2" xfId="31356"/>
    <cellStyle name="XL3 Orange 2 32 3 3" xfId="23947"/>
    <cellStyle name="XL3 Orange 2 32 4" xfId="29654"/>
    <cellStyle name="XL3 Orange 2 32 5" xfId="22263"/>
    <cellStyle name="XL3 Orange 2 33" xfId="909"/>
    <cellStyle name="XL3 Orange 2 33 2" xfId="3692"/>
    <cellStyle name="XL3 Orange 2 33 2 2" xfId="31357"/>
    <cellStyle name="XL3 Orange 2 33 2 3" xfId="23948"/>
    <cellStyle name="XL3 Orange 2 33 3" xfId="3693"/>
    <cellStyle name="XL3 Orange 2 33 3 2" xfId="31358"/>
    <cellStyle name="XL3 Orange 2 33 3 3" xfId="23949"/>
    <cellStyle name="XL3 Orange 2 33 4" xfId="29655"/>
    <cellStyle name="XL3 Orange 2 33 5" xfId="22264"/>
    <cellStyle name="XL3 Orange 2 34" xfId="910"/>
    <cellStyle name="XL3 Orange 2 34 2" xfId="3694"/>
    <cellStyle name="XL3 Orange 2 34 2 2" xfId="31359"/>
    <cellStyle name="XL3 Orange 2 34 2 3" xfId="23950"/>
    <cellStyle name="XL3 Orange 2 34 3" xfId="3695"/>
    <cellStyle name="XL3 Orange 2 34 3 2" xfId="31360"/>
    <cellStyle name="XL3 Orange 2 34 3 3" xfId="23951"/>
    <cellStyle name="XL3 Orange 2 34 4" xfId="29656"/>
    <cellStyle name="XL3 Orange 2 34 5" xfId="22265"/>
    <cellStyle name="XL3 Orange 2 35" xfId="911"/>
    <cellStyle name="XL3 Orange 2 35 2" xfId="3696"/>
    <cellStyle name="XL3 Orange 2 35 2 2" xfId="31361"/>
    <cellStyle name="XL3 Orange 2 35 2 3" xfId="23952"/>
    <cellStyle name="XL3 Orange 2 35 3" xfId="3697"/>
    <cellStyle name="XL3 Orange 2 35 3 2" xfId="31362"/>
    <cellStyle name="XL3 Orange 2 35 3 3" xfId="23953"/>
    <cellStyle name="XL3 Orange 2 35 4" xfId="29657"/>
    <cellStyle name="XL3 Orange 2 35 5" xfId="22266"/>
    <cellStyle name="XL3 Orange 2 36" xfId="3698"/>
    <cellStyle name="XL3 Orange 2 36 2" xfId="31363"/>
    <cellStyle name="XL3 Orange 2 36 3" xfId="23954"/>
    <cellStyle name="XL3 Orange 2 37" xfId="3699"/>
    <cellStyle name="XL3 Orange 2 37 2" xfId="31364"/>
    <cellStyle name="XL3 Orange 2 37 3" xfId="23955"/>
    <cellStyle name="XL3 Orange 2 38" xfId="29629"/>
    <cellStyle name="XL3 Orange 2 39" xfId="22238"/>
    <cellStyle name="XL3 Orange 2 4" xfId="912"/>
    <cellStyle name="XL3 Orange 2 4 2" xfId="3700"/>
    <cellStyle name="XL3 Orange 2 4 2 2" xfId="31365"/>
    <cellStyle name="XL3 Orange 2 4 2 3" xfId="23956"/>
    <cellStyle name="XL3 Orange 2 4 3" xfId="3701"/>
    <cellStyle name="XL3 Orange 2 4 3 2" xfId="31366"/>
    <cellStyle name="XL3 Orange 2 4 3 3" xfId="23957"/>
    <cellStyle name="XL3 Orange 2 4 4" xfId="29658"/>
    <cellStyle name="XL3 Orange 2 4 5" xfId="22267"/>
    <cellStyle name="XL3 Orange 2 5" xfId="913"/>
    <cellStyle name="XL3 Orange 2 5 2" xfId="3702"/>
    <cellStyle name="XL3 Orange 2 5 2 2" xfId="31367"/>
    <cellStyle name="XL3 Orange 2 5 2 3" xfId="23958"/>
    <cellStyle name="XL3 Orange 2 5 3" xfId="3703"/>
    <cellStyle name="XL3 Orange 2 5 3 2" xfId="31368"/>
    <cellStyle name="XL3 Orange 2 5 3 3" xfId="23959"/>
    <cellStyle name="XL3 Orange 2 5 4" xfId="29659"/>
    <cellStyle name="XL3 Orange 2 5 5" xfId="22268"/>
    <cellStyle name="XL3 Orange 2 6" xfId="914"/>
    <cellStyle name="XL3 Orange 2 6 2" xfId="3704"/>
    <cellStyle name="XL3 Orange 2 6 2 2" xfId="31369"/>
    <cellStyle name="XL3 Orange 2 6 2 3" xfId="23960"/>
    <cellStyle name="XL3 Orange 2 6 3" xfId="3705"/>
    <cellStyle name="XL3 Orange 2 6 3 2" xfId="31370"/>
    <cellStyle name="XL3 Orange 2 6 3 3" xfId="23961"/>
    <cellStyle name="XL3 Orange 2 6 4" xfId="29660"/>
    <cellStyle name="XL3 Orange 2 6 5" xfId="22269"/>
    <cellStyle name="XL3 Orange 2 7" xfId="915"/>
    <cellStyle name="XL3 Orange 2 7 2" xfId="3706"/>
    <cellStyle name="XL3 Orange 2 7 2 2" xfId="31371"/>
    <cellStyle name="XL3 Orange 2 7 2 3" xfId="23962"/>
    <cellStyle name="XL3 Orange 2 7 3" xfId="3707"/>
    <cellStyle name="XL3 Orange 2 7 3 2" xfId="31372"/>
    <cellStyle name="XL3 Orange 2 7 3 3" xfId="23963"/>
    <cellStyle name="XL3 Orange 2 7 4" xfId="29661"/>
    <cellStyle name="XL3 Orange 2 7 5" xfId="22270"/>
    <cellStyle name="XL3 Orange 2 8" xfId="916"/>
    <cellStyle name="XL3 Orange 2 8 2" xfId="3708"/>
    <cellStyle name="XL3 Orange 2 8 2 2" xfId="31373"/>
    <cellStyle name="XL3 Orange 2 8 2 3" xfId="23964"/>
    <cellStyle name="XL3 Orange 2 8 3" xfId="3709"/>
    <cellStyle name="XL3 Orange 2 8 3 2" xfId="31374"/>
    <cellStyle name="XL3 Orange 2 8 3 3" xfId="23965"/>
    <cellStyle name="XL3 Orange 2 8 4" xfId="29662"/>
    <cellStyle name="XL3 Orange 2 8 5" xfId="22271"/>
    <cellStyle name="XL3 Orange 2 9" xfId="917"/>
    <cellStyle name="XL3 Orange 2 9 2" xfId="3710"/>
    <cellStyle name="XL3 Orange 2 9 2 2" xfId="31375"/>
    <cellStyle name="XL3 Orange 2 9 2 3" xfId="23966"/>
    <cellStyle name="XL3 Orange 2 9 3" xfId="3711"/>
    <cellStyle name="XL3 Orange 2 9 3 2" xfId="31376"/>
    <cellStyle name="XL3 Orange 2 9 3 3" xfId="23967"/>
    <cellStyle name="XL3 Orange 2 9 4" xfId="29663"/>
    <cellStyle name="XL3 Orange 2 9 5" xfId="22272"/>
    <cellStyle name="XL3 Orange 20" xfId="918"/>
    <cellStyle name="XL3 Orange 20 2" xfId="3712"/>
    <cellStyle name="XL3 Orange 20 2 2" xfId="31377"/>
    <cellStyle name="XL3 Orange 20 2 3" xfId="23968"/>
    <cellStyle name="XL3 Orange 20 3" xfId="3713"/>
    <cellStyle name="XL3 Orange 20 3 2" xfId="31378"/>
    <cellStyle name="XL3 Orange 20 3 3" xfId="23969"/>
    <cellStyle name="XL3 Orange 20 4" xfId="29664"/>
    <cellStyle name="XL3 Orange 20 5" xfId="22273"/>
    <cellStyle name="XL3 Orange 21" xfId="919"/>
    <cellStyle name="XL3 Orange 21 2" xfId="3714"/>
    <cellStyle name="XL3 Orange 21 2 2" xfId="31379"/>
    <cellStyle name="XL3 Orange 21 2 3" xfId="23970"/>
    <cellStyle name="XL3 Orange 21 3" xfId="3715"/>
    <cellStyle name="XL3 Orange 21 3 2" xfId="31380"/>
    <cellStyle name="XL3 Orange 21 3 3" xfId="23971"/>
    <cellStyle name="XL3 Orange 21 4" xfId="29665"/>
    <cellStyle name="XL3 Orange 21 5" xfId="22274"/>
    <cellStyle name="XL3 Orange 22" xfId="920"/>
    <cellStyle name="XL3 Orange 22 2" xfId="3716"/>
    <cellStyle name="XL3 Orange 22 2 2" xfId="31381"/>
    <cellStyle name="XL3 Orange 22 2 3" xfId="23972"/>
    <cellStyle name="XL3 Orange 22 3" xfId="3717"/>
    <cellStyle name="XL3 Orange 22 3 2" xfId="31382"/>
    <cellStyle name="XL3 Orange 22 3 3" xfId="23973"/>
    <cellStyle name="XL3 Orange 22 4" xfId="29666"/>
    <cellStyle name="XL3 Orange 22 5" xfId="22275"/>
    <cellStyle name="XL3 Orange 23" xfId="921"/>
    <cellStyle name="XL3 Orange 23 2" xfId="3718"/>
    <cellStyle name="XL3 Orange 23 2 2" xfId="31383"/>
    <cellStyle name="XL3 Orange 23 2 3" xfId="23974"/>
    <cellStyle name="XL3 Orange 23 3" xfId="3719"/>
    <cellStyle name="XL3 Orange 23 3 2" xfId="31384"/>
    <cellStyle name="XL3 Orange 23 3 3" xfId="23975"/>
    <cellStyle name="XL3 Orange 23 4" xfId="29667"/>
    <cellStyle name="XL3 Orange 23 5" xfId="22276"/>
    <cellStyle name="XL3 Orange 24" xfId="922"/>
    <cellStyle name="XL3 Orange 24 2" xfId="3720"/>
    <cellStyle name="XL3 Orange 24 2 2" xfId="31385"/>
    <cellStyle name="XL3 Orange 24 2 3" xfId="23976"/>
    <cellStyle name="XL3 Orange 24 3" xfId="3721"/>
    <cellStyle name="XL3 Orange 24 3 2" xfId="31386"/>
    <cellStyle name="XL3 Orange 24 3 3" xfId="23977"/>
    <cellStyle name="XL3 Orange 24 4" xfId="29668"/>
    <cellStyle name="XL3 Orange 24 5" xfId="22277"/>
    <cellStyle name="XL3 Orange 25" xfId="923"/>
    <cellStyle name="XL3 Orange 25 2" xfId="3722"/>
    <cellStyle name="XL3 Orange 25 2 2" xfId="31387"/>
    <cellStyle name="XL3 Orange 25 2 3" xfId="23978"/>
    <cellStyle name="XL3 Orange 25 3" xfId="3723"/>
    <cellStyle name="XL3 Orange 25 3 2" xfId="31388"/>
    <cellStyle name="XL3 Orange 25 3 3" xfId="23979"/>
    <cellStyle name="XL3 Orange 25 4" xfId="29669"/>
    <cellStyle name="XL3 Orange 25 5" xfId="22278"/>
    <cellStyle name="XL3 Orange 26" xfId="924"/>
    <cellStyle name="XL3 Orange 26 2" xfId="3724"/>
    <cellStyle name="XL3 Orange 26 2 2" xfId="31389"/>
    <cellStyle name="XL3 Orange 26 2 3" xfId="23980"/>
    <cellStyle name="XL3 Orange 26 3" xfId="3725"/>
    <cellStyle name="XL3 Orange 26 3 2" xfId="31390"/>
    <cellStyle name="XL3 Orange 26 3 3" xfId="23981"/>
    <cellStyle name="XL3 Orange 26 4" xfId="29670"/>
    <cellStyle name="XL3 Orange 26 5" xfId="22279"/>
    <cellStyle name="XL3 Orange 27" xfId="925"/>
    <cellStyle name="XL3 Orange 27 2" xfId="3726"/>
    <cellStyle name="XL3 Orange 27 2 2" xfId="31391"/>
    <cellStyle name="XL3 Orange 27 2 3" xfId="23982"/>
    <cellStyle name="XL3 Orange 27 3" xfId="3727"/>
    <cellStyle name="XL3 Orange 27 3 2" xfId="31392"/>
    <cellStyle name="XL3 Orange 27 3 3" xfId="23983"/>
    <cellStyle name="XL3 Orange 27 4" xfId="29671"/>
    <cellStyle name="XL3 Orange 27 5" xfId="22280"/>
    <cellStyle name="XL3 Orange 28" xfId="926"/>
    <cellStyle name="XL3 Orange 28 2" xfId="3728"/>
    <cellStyle name="XL3 Orange 28 2 2" xfId="31393"/>
    <cellStyle name="XL3 Orange 28 2 3" xfId="23984"/>
    <cellStyle name="XL3 Orange 28 3" xfId="3729"/>
    <cellStyle name="XL3 Orange 28 3 2" xfId="31394"/>
    <cellStyle name="XL3 Orange 28 3 3" xfId="23985"/>
    <cellStyle name="XL3 Orange 28 4" xfId="29672"/>
    <cellStyle name="XL3 Orange 28 5" xfId="22281"/>
    <cellStyle name="XL3 Orange 29" xfId="927"/>
    <cellStyle name="XL3 Orange 29 2" xfId="3730"/>
    <cellStyle name="XL3 Orange 29 2 2" xfId="31395"/>
    <cellStyle name="XL3 Orange 29 2 3" xfId="23986"/>
    <cellStyle name="XL3 Orange 29 3" xfId="3731"/>
    <cellStyle name="XL3 Orange 29 3 2" xfId="31396"/>
    <cellStyle name="XL3 Orange 29 3 3" xfId="23987"/>
    <cellStyle name="XL3 Orange 29 4" xfId="29673"/>
    <cellStyle name="XL3 Orange 29 5" xfId="22282"/>
    <cellStyle name="XL3 Orange 3" xfId="928"/>
    <cellStyle name="XL3 Orange 3 2" xfId="3732"/>
    <cellStyle name="XL3 Orange 3 2 2" xfId="31397"/>
    <cellStyle name="XL3 Orange 3 2 3" xfId="23988"/>
    <cellStyle name="XL3 Orange 3 3" xfId="3733"/>
    <cellStyle name="XL3 Orange 3 3 2" xfId="31398"/>
    <cellStyle name="XL3 Orange 3 3 3" xfId="23989"/>
    <cellStyle name="XL3 Orange 3 4" xfId="29674"/>
    <cellStyle name="XL3 Orange 3 5" xfId="22283"/>
    <cellStyle name="XL3 Orange 30" xfId="929"/>
    <cellStyle name="XL3 Orange 30 2" xfId="3734"/>
    <cellStyle name="XL3 Orange 30 2 2" xfId="31399"/>
    <cellStyle name="XL3 Orange 30 2 3" xfId="23990"/>
    <cellStyle name="XL3 Orange 30 3" xfId="3735"/>
    <cellStyle name="XL3 Orange 30 3 2" xfId="31400"/>
    <cellStyle name="XL3 Orange 30 3 3" xfId="23991"/>
    <cellStyle name="XL3 Orange 30 4" xfId="29675"/>
    <cellStyle name="XL3 Orange 30 5" xfId="22284"/>
    <cellStyle name="XL3 Orange 31" xfId="930"/>
    <cellStyle name="XL3 Orange 31 2" xfId="3736"/>
    <cellStyle name="XL3 Orange 31 2 2" xfId="31401"/>
    <cellStyle name="XL3 Orange 31 2 3" xfId="23992"/>
    <cellStyle name="XL3 Orange 31 3" xfId="3737"/>
    <cellStyle name="XL3 Orange 31 3 2" xfId="31402"/>
    <cellStyle name="XL3 Orange 31 3 3" xfId="23993"/>
    <cellStyle name="XL3 Orange 31 4" xfId="29676"/>
    <cellStyle name="XL3 Orange 31 5" xfId="22285"/>
    <cellStyle name="XL3 Orange 32" xfId="931"/>
    <cellStyle name="XL3 Orange 32 2" xfId="3738"/>
    <cellStyle name="XL3 Orange 32 2 2" xfId="31403"/>
    <cellStyle name="XL3 Orange 32 2 3" xfId="23994"/>
    <cellStyle name="XL3 Orange 32 3" xfId="3739"/>
    <cellStyle name="XL3 Orange 32 3 2" xfId="31404"/>
    <cellStyle name="XL3 Orange 32 3 3" xfId="23995"/>
    <cellStyle name="XL3 Orange 32 4" xfId="29677"/>
    <cellStyle name="XL3 Orange 32 5" xfId="22286"/>
    <cellStyle name="XL3 Orange 33" xfId="932"/>
    <cellStyle name="XL3 Orange 33 2" xfId="3740"/>
    <cellStyle name="XL3 Orange 33 2 2" xfId="31405"/>
    <cellStyle name="XL3 Orange 33 2 3" xfId="23996"/>
    <cellStyle name="XL3 Orange 33 3" xfId="3741"/>
    <cellStyle name="XL3 Orange 33 3 2" xfId="31406"/>
    <cellStyle name="XL3 Orange 33 3 3" xfId="23997"/>
    <cellStyle name="XL3 Orange 33 4" xfId="29678"/>
    <cellStyle name="XL3 Orange 33 5" xfId="22287"/>
    <cellStyle name="XL3 Orange 34" xfId="933"/>
    <cellStyle name="XL3 Orange 34 2" xfId="3742"/>
    <cellStyle name="XL3 Orange 34 2 2" xfId="31407"/>
    <cellStyle name="XL3 Orange 34 2 3" xfId="23998"/>
    <cellStyle name="XL3 Orange 34 3" xfId="3743"/>
    <cellStyle name="XL3 Orange 34 3 2" xfId="31408"/>
    <cellStyle name="XL3 Orange 34 3 3" xfId="23999"/>
    <cellStyle name="XL3 Orange 34 4" xfId="29679"/>
    <cellStyle name="XL3 Orange 34 5" xfId="22288"/>
    <cellStyle name="XL3 Orange 35" xfId="934"/>
    <cellStyle name="XL3 Orange 35 2" xfId="3744"/>
    <cellStyle name="XL3 Orange 35 2 2" xfId="31409"/>
    <cellStyle name="XL3 Orange 35 2 3" xfId="24000"/>
    <cellStyle name="XL3 Orange 35 3" xfId="3745"/>
    <cellStyle name="XL3 Orange 35 3 2" xfId="31410"/>
    <cellStyle name="XL3 Orange 35 3 3" xfId="24001"/>
    <cellStyle name="XL3 Orange 35 4" xfId="29680"/>
    <cellStyle name="XL3 Orange 35 5" xfId="22289"/>
    <cellStyle name="XL3 Orange 36" xfId="935"/>
    <cellStyle name="XL3 Orange 36 2" xfId="3746"/>
    <cellStyle name="XL3 Orange 36 2 2" xfId="31411"/>
    <cellStyle name="XL3 Orange 36 2 3" xfId="24002"/>
    <cellStyle name="XL3 Orange 36 3" xfId="3747"/>
    <cellStyle name="XL3 Orange 36 3 2" xfId="31412"/>
    <cellStyle name="XL3 Orange 36 3 3" xfId="24003"/>
    <cellStyle name="XL3 Orange 36 4" xfId="29681"/>
    <cellStyle name="XL3 Orange 36 5" xfId="22290"/>
    <cellStyle name="XL3 Orange 37" xfId="936"/>
    <cellStyle name="XL3 Orange 37 2" xfId="3748"/>
    <cellStyle name="XL3 Orange 37 2 2" xfId="31413"/>
    <cellStyle name="XL3 Orange 37 2 3" xfId="24004"/>
    <cellStyle name="XL3 Orange 37 3" xfId="3749"/>
    <cellStyle name="XL3 Orange 37 3 2" xfId="31414"/>
    <cellStyle name="XL3 Orange 37 3 3" xfId="24005"/>
    <cellStyle name="XL3 Orange 37 4" xfId="29682"/>
    <cellStyle name="XL3 Orange 37 5" xfId="22291"/>
    <cellStyle name="XL3 Orange 38" xfId="937"/>
    <cellStyle name="XL3 Orange 38 2" xfId="3750"/>
    <cellStyle name="XL3 Orange 38 2 2" xfId="31415"/>
    <cellStyle name="XL3 Orange 38 2 3" xfId="24006"/>
    <cellStyle name="XL3 Orange 38 3" xfId="3751"/>
    <cellStyle name="XL3 Orange 38 3 2" xfId="31416"/>
    <cellStyle name="XL3 Orange 38 3 3" xfId="24007"/>
    <cellStyle name="XL3 Orange 38 4" xfId="29683"/>
    <cellStyle name="XL3 Orange 38 5" xfId="22292"/>
    <cellStyle name="XL3 Orange 39" xfId="938"/>
    <cellStyle name="XL3 Orange 39 2" xfId="3752"/>
    <cellStyle name="XL3 Orange 39 2 2" xfId="31417"/>
    <cellStyle name="XL3 Orange 39 2 3" xfId="24008"/>
    <cellStyle name="XL3 Orange 39 3" xfId="3753"/>
    <cellStyle name="XL3 Orange 39 3 2" xfId="31418"/>
    <cellStyle name="XL3 Orange 39 3 3" xfId="24009"/>
    <cellStyle name="XL3 Orange 39 4" xfId="29684"/>
    <cellStyle name="XL3 Orange 39 5" xfId="22293"/>
    <cellStyle name="XL3 Orange 4" xfId="939"/>
    <cellStyle name="XL3 Orange 4 2" xfId="3754"/>
    <cellStyle name="XL3 Orange 4 2 2" xfId="31419"/>
    <cellStyle name="XL3 Orange 4 2 3" xfId="24010"/>
    <cellStyle name="XL3 Orange 4 3" xfId="3755"/>
    <cellStyle name="XL3 Orange 4 3 2" xfId="31420"/>
    <cellStyle name="XL3 Orange 4 3 3" xfId="24011"/>
    <cellStyle name="XL3 Orange 4 4" xfId="29685"/>
    <cellStyle name="XL3 Orange 4 5" xfId="22294"/>
    <cellStyle name="XL3 Orange 40" xfId="940"/>
    <cellStyle name="XL3 Orange 40 2" xfId="3756"/>
    <cellStyle name="XL3 Orange 40 2 2" xfId="31421"/>
    <cellStyle name="XL3 Orange 40 2 3" xfId="24012"/>
    <cellStyle name="XL3 Orange 40 3" xfId="3757"/>
    <cellStyle name="XL3 Orange 40 3 2" xfId="31422"/>
    <cellStyle name="XL3 Orange 40 3 3" xfId="24013"/>
    <cellStyle name="XL3 Orange 40 4" xfId="29686"/>
    <cellStyle name="XL3 Orange 40 5" xfId="22295"/>
    <cellStyle name="XL3 Orange 41" xfId="941"/>
    <cellStyle name="XL3 Orange 41 2" xfId="3758"/>
    <cellStyle name="XL3 Orange 41 2 2" xfId="31423"/>
    <cellStyle name="XL3 Orange 41 2 3" xfId="24014"/>
    <cellStyle name="XL3 Orange 41 3" xfId="3759"/>
    <cellStyle name="XL3 Orange 41 3 2" xfId="31424"/>
    <cellStyle name="XL3 Orange 41 3 3" xfId="24015"/>
    <cellStyle name="XL3 Orange 41 4" xfId="29687"/>
    <cellStyle name="XL3 Orange 41 5" xfId="22296"/>
    <cellStyle name="XL3 Orange 42" xfId="942"/>
    <cellStyle name="XL3 Orange 42 2" xfId="3760"/>
    <cellStyle name="XL3 Orange 42 2 2" xfId="31425"/>
    <cellStyle name="XL3 Orange 42 2 3" xfId="24016"/>
    <cellStyle name="XL3 Orange 42 3" xfId="3761"/>
    <cellStyle name="XL3 Orange 42 3 2" xfId="31426"/>
    <cellStyle name="XL3 Orange 42 3 3" xfId="24017"/>
    <cellStyle name="XL3 Orange 42 4" xfId="29688"/>
    <cellStyle name="XL3 Orange 42 5" xfId="22297"/>
    <cellStyle name="XL3 Orange 43" xfId="943"/>
    <cellStyle name="XL3 Orange 43 2" xfId="3762"/>
    <cellStyle name="XL3 Orange 43 2 2" xfId="31427"/>
    <cellStyle name="XL3 Orange 43 2 3" xfId="24018"/>
    <cellStyle name="XL3 Orange 43 3" xfId="3763"/>
    <cellStyle name="XL3 Orange 43 3 2" xfId="31428"/>
    <cellStyle name="XL3 Orange 43 3 3" xfId="24019"/>
    <cellStyle name="XL3 Orange 43 4" xfId="29689"/>
    <cellStyle name="XL3 Orange 43 5" xfId="22298"/>
    <cellStyle name="XL3 Orange 44" xfId="944"/>
    <cellStyle name="XL3 Orange 44 2" xfId="3764"/>
    <cellStyle name="XL3 Orange 44 2 2" xfId="31429"/>
    <cellStyle name="XL3 Orange 44 2 3" xfId="24020"/>
    <cellStyle name="XL3 Orange 44 3" xfId="3765"/>
    <cellStyle name="XL3 Orange 44 3 2" xfId="31430"/>
    <cellStyle name="XL3 Orange 44 3 3" xfId="24021"/>
    <cellStyle name="XL3 Orange 44 4" xfId="29690"/>
    <cellStyle name="XL3 Orange 44 5" xfId="22299"/>
    <cellStyle name="XL3 Orange 45" xfId="945"/>
    <cellStyle name="XL3 Orange 45 2" xfId="3766"/>
    <cellStyle name="XL3 Orange 45 2 2" xfId="31431"/>
    <cellStyle name="XL3 Orange 45 2 3" xfId="24022"/>
    <cellStyle name="XL3 Orange 45 3" xfId="3767"/>
    <cellStyle name="XL3 Orange 45 3 2" xfId="31432"/>
    <cellStyle name="XL3 Orange 45 3 3" xfId="24023"/>
    <cellStyle name="XL3 Orange 45 4" xfId="29691"/>
    <cellStyle name="XL3 Orange 45 5" xfId="22300"/>
    <cellStyle name="XL3 Orange 46" xfId="3768"/>
    <cellStyle name="XL3 Orange 46 2" xfId="31433"/>
    <cellStyle name="XL3 Orange 46 3" xfId="24024"/>
    <cellStyle name="XL3 Orange 47" xfId="3769"/>
    <cellStyle name="XL3 Orange 47 2" xfId="31434"/>
    <cellStyle name="XL3 Orange 47 3" xfId="24025"/>
    <cellStyle name="XL3 Orange 48" xfId="29618"/>
    <cellStyle name="XL3 Orange 49" xfId="22227"/>
    <cellStyle name="XL3 Orange 5" xfId="946"/>
    <cellStyle name="XL3 Orange 5 2" xfId="3770"/>
    <cellStyle name="XL3 Orange 5 2 2" xfId="31435"/>
    <cellStyle name="XL3 Orange 5 2 3" xfId="24026"/>
    <cellStyle name="XL3 Orange 5 3" xfId="3771"/>
    <cellStyle name="XL3 Orange 5 3 2" xfId="31436"/>
    <cellStyle name="XL3 Orange 5 3 3" xfId="24027"/>
    <cellStyle name="XL3 Orange 5 4" xfId="29692"/>
    <cellStyle name="XL3 Orange 5 5" xfId="22301"/>
    <cellStyle name="XL3 Orange 6" xfId="947"/>
    <cellStyle name="XL3 Orange 6 2" xfId="3772"/>
    <cellStyle name="XL3 Orange 6 2 2" xfId="31437"/>
    <cellStyle name="XL3 Orange 6 2 3" xfId="24028"/>
    <cellStyle name="XL3 Orange 6 3" xfId="3773"/>
    <cellStyle name="XL3 Orange 6 3 2" xfId="31438"/>
    <cellStyle name="XL3 Orange 6 3 3" xfId="24029"/>
    <cellStyle name="XL3 Orange 6 4" xfId="29693"/>
    <cellStyle name="XL3 Orange 6 5" xfId="22302"/>
    <cellStyle name="XL3 Orange 7" xfId="948"/>
    <cellStyle name="XL3 Orange 7 2" xfId="3774"/>
    <cellStyle name="XL3 Orange 7 2 2" xfId="31439"/>
    <cellStyle name="XL3 Orange 7 2 3" xfId="24030"/>
    <cellStyle name="XL3 Orange 7 3" xfId="3775"/>
    <cellStyle name="XL3 Orange 7 3 2" xfId="31440"/>
    <cellStyle name="XL3 Orange 7 3 3" xfId="24031"/>
    <cellStyle name="XL3 Orange 7 4" xfId="29694"/>
    <cellStyle name="XL3 Orange 7 5" xfId="22303"/>
    <cellStyle name="XL3 Orange 8" xfId="949"/>
    <cellStyle name="XL3 Orange 8 2" xfId="3776"/>
    <cellStyle name="XL3 Orange 8 2 2" xfId="31441"/>
    <cellStyle name="XL3 Orange 8 2 3" xfId="24032"/>
    <cellStyle name="XL3 Orange 8 3" xfId="3777"/>
    <cellStyle name="XL3 Orange 8 3 2" xfId="31442"/>
    <cellStyle name="XL3 Orange 8 3 3" xfId="24033"/>
    <cellStyle name="XL3 Orange 8 4" xfId="29695"/>
    <cellStyle name="XL3 Orange 8 5" xfId="22304"/>
    <cellStyle name="XL3 Orange 9" xfId="950"/>
    <cellStyle name="XL3 Orange 9 2" xfId="3778"/>
    <cellStyle name="XL3 Orange 9 2 2" xfId="31443"/>
    <cellStyle name="XL3 Orange 9 2 3" xfId="24034"/>
    <cellStyle name="XL3 Orange 9 3" xfId="3779"/>
    <cellStyle name="XL3 Orange 9 3 2" xfId="31444"/>
    <cellStyle name="XL3 Orange 9 3 3" xfId="24035"/>
    <cellStyle name="XL3 Orange 9 4" xfId="29696"/>
    <cellStyle name="XL3 Orange 9 5" xfId="22305"/>
    <cellStyle name="XL3 Red" xfId="951"/>
    <cellStyle name="XL3 Red 10" xfId="952"/>
    <cellStyle name="XL3 Red 10 2" xfId="3780"/>
    <cellStyle name="XL3 Red 10 2 2" xfId="31445"/>
    <cellStyle name="XL3 Red 10 2 3" xfId="24036"/>
    <cellStyle name="XL3 Red 10 3" xfId="3781"/>
    <cellStyle name="XL3 Red 10 3 2" xfId="31446"/>
    <cellStyle name="XL3 Red 10 3 3" xfId="24037"/>
    <cellStyle name="XL3 Red 10 4" xfId="29698"/>
    <cellStyle name="XL3 Red 10 5" xfId="22307"/>
    <cellStyle name="XL3 Red 11" xfId="953"/>
    <cellStyle name="XL3 Red 11 2" xfId="3782"/>
    <cellStyle name="XL3 Red 11 2 2" xfId="31447"/>
    <cellStyle name="XL3 Red 11 2 3" xfId="24038"/>
    <cellStyle name="XL3 Red 11 3" xfId="3783"/>
    <cellStyle name="XL3 Red 11 3 2" xfId="31448"/>
    <cellStyle name="XL3 Red 11 3 3" xfId="24039"/>
    <cellStyle name="XL3 Red 11 4" xfId="29699"/>
    <cellStyle name="XL3 Red 11 5" xfId="22308"/>
    <cellStyle name="XL3 Red 12" xfId="954"/>
    <cellStyle name="XL3 Red 12 2" xfId="3784"/>
    <cellStyle name="XL3 Red 12 2 2" xfId="31449"/>
    <cellStyle name="XL3 Red 12 2 3" xfId="24040"/>
    <cellStyle name="XL3 Red 12 3" xfId="3785"/>
    <cellStyle name="XL3 Red 12 3 2" xfId="31450"/>
    <cellStyle name="XL3 Red 12 3 3" xfId="24041"/>
    <cellStyle name="XL3 Red 12 4" xfId="29700"/>
    <cellStyle name="XL3 Red 12 5" xfId="22309"/>
    <cellStyle name="XL3 Red 13" xfId="955"/>
    <cellStyle name="XL3 Red 13 2" xfId="3786"/>
    <cellStyle name="XL3 Red 13 2 2" xfId="31451"/>
    <cellStyle name="XL3 Red 13 2 3" xfId="24042"/>
    <cellStyle name="XL3 Red 13 3" xfId="3787"/>
    <cellStyle name="XL3 Red 13 3 2" xfId="31452"/>
    <cellStyle name="XL3 Red 13 3 3" xfId="24043"/>
    <cellStyle name="XL3 Red 13 4" xfId="29701"/>
    <cellStyle name="XL3 Red 13 5" xfId="22310"/>
    <cellStyle name="XL3 Red 14" xfId="956"/>
    <cellStyle name="XL3 Red 14 2" xfId="3788"/>
    <cellStyle name="XL3 Red 14 2 2" xfId="31453"/>
    <cellStyle name="XL3 Red 14 2 3" xfId="24044"/>
    <cellStyle name="XL3 Red 14 3" xfId="3789"/>
    <cellStyle name="XL3 Red 14 3 2" xfId="31454"/>
    <cellStyle name="XL3 Red 14 3 3" xfId="24045"/>
    <cellStyle name="XL3 Red 14 4" xfId="29702"/>
    <cellStyle name="XL3 Red 14 5" xfId="22311"/>
    <cellStyle name="XL3 Red 15" xfId="957"/>
    <cellStyle name="XL3 Red 15 2" xfId="3790"/>
    <cellStyle name="XL3 Red 15 2 2" xfId="31455"/>
    <cellStyle name="XL3 Red 15 2 3" xfId="24046"/>
    <cellStyle name="XL3 Red 15 3" xfId="3791"/>
    <cellStyle name="XL3 Red 15 3 2" xfId="31456"/>
    <cellStyle name="XL3 Red 15 3 3" xfId="24047"/>
    <cellStyle name="XL3 Red 15 4" xfId="29703"/>
    <cellStyle name="XL3 Red 15 5" xfId="22312"/>
    <cellStyle name="XL3 Red 16" xfId="958"/>
    <cellStyle name="XL3 Red 16 2" xfId="3792"/>
    <cellStyle name="XL3 Red 16 2 2" xfId="31457"/>
    <cellStyle name="XL3 Red 16 2 3" xfId="24048"/>
    <cellStyle name="XL3 Red 16 3" xfId="3793"/>
    <cellStyle name="XL3 Red 16 3 2" xfId="31458"/>
    <cellStyle name="XL3 Red 16 3 3" xfId="24049"/>
    <cellStyle name="XL3 Red 16 4" xfId="29704"/>
    <cellStyle name="XL3 Red 16 5" xfId="22313"/>
    <cellStyle name="XL3 Red 17" xfId="959"/>
    <cellStyle name="XL3 Red 17 2" xfId="3794"/>
    <cellStyle name="XL3 Red 17 2 2" xfId="31459"/>
    <cellStyle name="XL3 Red 17 2 3" xfId="24050"/>
    <cellStyle name="XL3 Red 17 3" xfId="3795"/>
    <cellStyle name="XL3 Red 17 3 2" xfId="31460"/>
    <cellStyle name="XL3 Red 17 3 3" xfId="24051"/>
    <cellStyle name="XL3 Red 17 4" xfId="29705"/>
    <cellStyle name="XL3 Red 17 5" xfId="22314"/>
    <cellStyle name="XL3 Red 18" xfId="960"/>
    <cellStyle name="XL3 Red 18 2" xfId="3796"/>
    <cellStyle name="XL3 Red 18 2 2" xfId="31461"/>
    <cellStyle name="XL3 Red 18 2 3" xfId="24052"/>
    <cellStyle name="XL3 Red 18 3" xfId="3797"/>
    <cellStyle name="XL3 Red 18 3 2" xfId="31462"/>
    <cellStyle name="XL3 Red 18 3 3" xfId="24053"/>
    <cellStyle name="XL3 Red 18 4" xfId="29706"/>
    <cellStyle name="XL3 Red 18 5" xfId="22315"/>
    <cellStyle name="XL3 Red 19" xfId="961"/>
    <cellStyle name="XL3 Red 19 2" xfId="3798"/>
    <cellStyle name="XL3 Red 19 2 2" xfId="31463"/>
    <cellStyle name="XL3 Red 19 2 3" xfId="24054"/>
    <cellStyle name="XL3 Red 19 3" xfId="3799"/>
    <cellStyle name="XL3 Red 19 3 2" xfId="31464"/>
    <cellStyle name="XL3 Red 19 3 3" xfId="24055"/>
    <cellStyle name="XL3 Red 19 4" xfId="29707"/>
    <cellStyle name="XL3 Red 19 5" xfId="22316"/>
    <cellStyle name="XL3 Red 2" xfId="962"/>
    <cellStyle name="XL3 Red 2 10" xfId="963"/>
    <cellStyle name="XL3 Red 2 10 2" xfId="3800"/>
    <cellStyle name="XL3 Red 2 10 2 2" xfId="31465"/>
    <cellStyle name="XL3 Red 2 10 2 3" xfId="24056"/>
    <cellStyle name="XL3 Red 2 10 3" xfId="3801"/>
    <cellStyle name="XL3 Red 2 10 3 2" xfId="31466"/>
    <cellStyle name="XL3 Red 2 10 3 3" xfId="24057"/>
    <cellStyle name="XL3 Red 2 10 4" xfId="29709"/>
    <cellStyle name="XL3 Red 2 10 5" xfId="22318"/>
    <cellStyle name="XL3 Red 2 11" xfId="964"/>
    <cellStyle name="XL3 Red 2 11 2" xfId="3802"/>
    <cellStyle name="XL3 Red 2 11 2 2" xfId="31467"/>
    <cellStyle name="XL3 Red 2 11 2 3" xfId="24058"/>
    <cellStyle name="XL3 Red 2 11 3" xfId="3803"/>
    <cellStyle name="XL3 Red 2 11 3 2" xfId="31468"/>
    <cellStyle name="XL3 Red 2 11 3 3" xfId="24059"/>
    <cellStyle name="XL3 Red 2 11 4" xfId="29710"/>
    <cellStyle name="XL3 Red 2 11 5" xfId="22319"/>
    <cellStyle name="XL3 Red 2 12" xfId="965"/>
    <cellStyle name="XL3 Red 2 12 2" xfId="3804"/>
    <cellStyle name="XL3 Red 2 12 2 2" xfId="31469"/>
    <cellStyle name="XL3 Red 2 12 2 3" xfId="24060"/>
    <cellStyle name="XL3 Red 2 12 3" xfId="3805"/>
    <cellStyle name="XL3 Red 2 12 3 2" xfId="31470"/>
    <cellStyle name="XL3 Red 2 12 3 3" xfId="24061"/>
    <cellStyle name="XL3 Red 2 12 4" xfId="29711"/>
    <cellStyle name="XL3 Red 2 12 5" xfId="22320"/>
    <cellStyle name="XL3 Red 2 13" xfId="966"/>
    <cellStyle name="XL3 Red 2 13 2" xfId="3806"/>
    <cellStyle name="XL3 Red 2 13 2 2" xfId="31471"/>
    <cellStyle name="XL3 Red 2 13 2 3" xfId="24062"/>
    <cellStyle name="XL3 Red 2 13 3" xfId="3807"/>
    <cellStyle name="XL3 Red 2 13 3 2" xfId="31472"/>
    <cellStyle name="XL3 Red 2 13 3 3" xfId="24063"/>
    <cellStyle name="XL3 Red 2 13 4" xfId="29712"/>
    <cellStyle name="XL3 Red 2 13 5" xfId="22321"/>
    <cellStyle name="XL3 Red 2 14" xfId="967"/>
    <cellStyle name="XL3 Red 2 14 2" xfId="3808"/>
    <cellStyle name="XL3 Red 2 14 2 2" xfId="31473"/>
    <cellStyle name="XL3 Red 2 14 2 3" xfId="24064"/>
    <cellStyle name="XL3 Red 2 14 3" xfId="3809"/>
    <cellStyle name="XL3 Red 2 14 3 2" xfId="31474"/>
    <cellStyle name="XL3 Red 2 14 3 3" xfId="24065"/>
    <cellStyle name="XL3 Red 2 14 4" xfId="29713"/>
    <cellStyle name="XL3 Red 2 14 5" xfId="22322"/>
    <cellStyle name="XL3 Red 2 15" xfId="968"/>
    <cellStyle name="XL3 Red 2 15 2" xfId="3810"/>
    <cellStyle name="XL3 Red 2 15 2 2" xfId="31475"/>
    <cellStyle name="XL3 Red 2 15 2 3" xfId="24066"/>
    <cellStyle name="XL3 Red 2 15 3" xfId="3811"/>
    <cellStyle name="XL3 Red 2 15 3 2" xfId="31476"/>
    <cellStyle name="XL3 Red 2 15 3 3" xfId="24067"/>
    <cellStyle name="XL3 Red 2 15 4" xfId="29714"/>
    <cellStyle name="XL3 Red 2 15 5" xfId="22323"/>
    <cellStyle name="XL3 Red 2 16" xfId="969"/>
    <cellStyle name="XL3 Red 2 16 2" xfId="3812"/>
    <cellStyle name="XL3 Red 2 16 2 2" xfId="31477"/>
    <cellStyle name="XL3 Red 2 16 2 3" xfId="24068"/>
    <cellStyle name="XL3 Red 2 16 3" xfId="3813"/>
    <cellStyle name="XL3 Red 2 16 3 2" xfId="31478"/>
    <cellStyle name="XL3 Red 2 16 3 3" xfId="24069"/>
    <cellStyle name="XL3 Red 2 16 4" xfId="29715"/>
    <cellStyle name="XL3 Red 2 16 5" xfId="22324"/>
    <cellStyle name="XL3 Red 2 17" xfId="970"/>
    <cellStyle name="XL3 Red 2 17 2" xfId="3814"/>
    <cellStyle name="XL3 Red 2 17 2 2" xfId="31479"/>
    <cellStyle name="XL3 Red 2 17 2 3" xfId="24070"/>
    <cellStyle name="XL3 Red 2 17 3" xfId="3815"/>
    <cellStyle name="XL3 Red 2 17 3 2" xfId="31480"/>
    <cellStyle name="XL3 Red 2 17 3 3" xfId="24071"/>
    <cellStyle name="XL3 Red 2 17 4" xfId="29716"/>
    <cellStyle name="XL3 Red 2 17 5" xfId="22325"/>
    <cellStyle name="XL3 Red 2 18" xfId="971"/>
    <cellStyle name="XL3 Red 2 18 2" xfId="3816"/>
    <cellStyle name="XL3 Red 2 18 2 2" xfId="31481"/>
    <cellStyle name="XL3 Red 2 18 2 3" xfId="24072"/>
    <cellStyle name="XL3 Red 2 18 3" xfId="3817"/>
    <cellStyle name="XL3 Red 2 18 3 2" xfId="31482"/>
    <cellStyle name="XL3 Red 2 18 3 3" xfId="24073"/>
    <cellStyle name="XL3 Red 2 18 4" xfId="29717"/>
    <cellStyle name="XL3 Red 2 18 5" xfId="22326"/>
    <cellStyle name="XL3 Red 2 19" xfId="972"/>
    <cellStyle name="XL3 Red 2 19 2" xfId="3818"/>
    <cellStyle name="XL3 Red 2 19 2 2" xfId="31483"/>
    <cellStyle name="XL3 Red 2 19 2 3" xfId="24074"/>
    <cellStyle name="XL3 Red 2 19 3" xfId="3819"/>
    <cellStyle name="XL3 Red 2 19 3 2" xfId="31484"/>
    <cellStyle name="XL3 Red 2 19 3 3" xfId="24075"/>
    <cellStyle name="XL3 Red 2 19 4" xfId="29718"/>
    <cellStyle name="XL3 Red 2 19 5" xfId="22327"/>
    <cellStyle name="XL3 Red 2 2" xfId="973"/>
    <cellStyle name="XL3 Red 2 2 2" xfId="3820"/>
    <cellStyle name="XL3 Red 2 2 2 2" xfId="31485"/>
    <cellStyle name="XL3 Red 2 2 2 3" xfId="24076"/>
    <cellStyle name="XL3 Red 2 2 3" xfId="3821"/>
    <cellStyle name="XL3 Red 2 2 3 2" xfId="31486"/>
    <cellStyle name="XL3 Red 2 2 3 3" xfId="24077"/>
    <cellStyle name="XL3 Red 2 2 4" xfId="29719"/>
    <cellStyle name="XL3 Red 2 2 5" xfId="22328"/>
    <cellStyle name="XL3 Red 2 20" xfId="974"/>
    <cellStyle name="XL3 Red 2 20 2" xfId="3822"/>
    <cellStyle name="XL3 Red 2 20 2 2" xfId="31487"/>
    <cellStyle name="XL3 Red 2 20 2 3" xfId="24078"/>
    <cellStyle name="XL3 Red 2 20 3" xfId="3823"/>
    <cellStyle name="XL3 Red 2 20 3 2" xfId="31488"/>
    <cellStyle name="XL3 Red 2 20 3 3" xfId="24079"/>
    <cellStyle name="XL3 Red 2 20 4" xfId="29720"/>
    <cellStyle name="XL3 Red 2 20 5" xfId="22329"/>
    <cellStyle name="XL3 Red 2 21" xfId="975"/>
    <cellStyle name="XL3 Red 2 21 2" xfId="3824"/>
    <cellStyle name="XL3 Red 2 21 2 2" xfId="31489"/>
    <cellStyle name="XL3 Red 2 21 2 3" xfId="24080"/>
    <cellStyle name="XL3 Red 2 21 3" xfId="3825"/>
    <cellStyle name="XL3 Red 2 21 3 2" xfId="31490"/>
    <cellStyle name="XL3 Red 2 21 3 3" xfId="24081"/>
    <cellStyle name="XL3 Red 2 21 4" xfId="29721"/>
    <cellStyle name="XL3 Red 2 21 5" xfId="22330"/>
    <cellStyle name="XL3 Red 2 22" xfId="976"/>
    <cellStyle name="XL3 Red 2 22 2" xfId="3826"/>
    <cellStyle name="XL3 Red 2 22 2 2" xfId="31491"/>
    <cellStyle name="XL3 Red 2 22 2 3" xfId="24082"/>
    <cellStyle name="XL3 Red 2 22 3" xfId="3827"/>
    <cellStyle name="XL3 Red 2 22 3 2" xfId="31492"/>
    <cellStyle name="XL3 Red 2 22 3 3" xfId="24083"/>
    <cellStyle name="XL3 Red 2 22 4" xfId="29722"/>
    <cellStyle name="XL3 Red 2 22 5" xfId="22331"/>
    <cellStyle name="XL3 Red 2 23" xfId="977"/>
    <cellStyle name="XL3 Red 2 23 2" xfId="3828"/>
    <cellStyle name="XL3 Red 2 23 2 2" xfId="31493"/>
    <cellStyle name="XL3 Red 2 23 2 3" xfId="24084"/>
    <cellStyle name="XL3 Red 2 23 3" xfId="3829"/>
    <cellStyle name="XL3 Red 2 23 3 2" xfId="31494"/>
    <cellStyle name="XL3 Red 2 23 3 3" xfId="24085"/>
    <cellStyle name="XL3 Red 2 23 4" xfId="29723"/>
    <cellStyle name="XL3 Red 2 23 5" xfId="22332"/>
    <cellStyle name="XL3 Red 2 24" xfId="978"/>
    <cellStyle name="XL3 Red 2 24 2" xfId="3830"/>
    <cellStyle name="XL3 Red 2 24 2 2" xfId="31495"/>
    <cellStyle name="XL3 Red 2 24 2 3" xfId="24086"/>
    <cellStyle name="XL3 Red 2 24 3" xfId="3831"/>
    <cellStyle name="XL3 Red 2 24 3 2" xfId="31496"/>
    <cellStyle name="XL3 Red 2 24 3 3" xfId="24087"/>
    <cellStyle name="XL3 Red 2 24 4" xfId="29724"/>
    <cellStyle name="XL3 Red 2 24 5" xfId="22333"/>
    <cellStyle name="XL3 Red 2 25" xfId="979"/>
    <cellStyle name="XL3 Red 2 25 2" xfId="3832"/>
    <cellStyle name="XL3 Red 2 25 2 2" xfId="31497"/>
    <cellStyle name="XL3 Red 2 25 2 3" xfId="24088"/>
    <cellStyle name="XL3 Red 2 25 3" xfId="3833"/>
    <cellStyle name="XL3 Red 2 25 3 2" xfId="31498"/>
    <cellStyle name="XL3 Red 2 25 3 3" xfId="24089"/>
    <cellStyle name="XL3 Red 2 25 4" xfId="29725"/>
    <cellStyle name="XL3 Red 2 25 5" xfId="22334"/>
    <cellStyle name="XL3 Red 2 26" xfId="980"/>
    <cellStyle name="XL3 Red 2 26 2" xfId="3834"/>
    <cellStyle name="XL3 Red 2 26 2 2" xfId="31499"/>
    <cellStyle name="XL3 Red 2 26 2 3" xfId="24090"/>
    <cellStyle name="XL3 Red 2 26 3" xfId="3835"/>
    <cellStyle name="XL3 Red 2 26 3 2" xfId="31500"/>
    <cellStyle name="XL3 Red 2 26 3 3" xfId="24091"/>
    <cellStyle name="XL3 Red 2 26 4" xfId="29726"/>
    <cellStyle name="XL3 Red 2 26 5" xfId="22335"/>
    <cellStyle name="XL3 Red 2 27" xfId="981"/>
    <cellStyle name="XL3 Red 2 27 2" xfId="3836"/>
    <cellStyle name="XL3 Red 2 27 2 2" xfId="31501"/>
    <cellStyle name="XL3 Red 2 27 2 3" xfId="24092"/>
    <cellStyle name="XL3 Red 2 27 3" xfId="3837"/>
    <cellStyle name="XL3 Red 2 27 3 2" xfId="31502"/>
    <cellStyle name="XL3 Red 2 27 3 3" xfId="24093"/>
    <cellStyle name="XL3 Red 2 27 4" xfId="29727"/>
    <cellStyle name="XL3 Red 2 27 5" xfId="22336"/>
    <cellStyle name="XL3 Red 2 28" xfId="982"/>
    <cellStyle name="XL3 Red 2 28 2" xfId="3838"/>
    <cellStyle name="XL3 Red 2 28 2 2" xfId="31503"/>
    <cellStyle name="XL3 Red 2 28 2 3" xfId="24094"/>
    <cellStyle name="XL3 Red 2 28 3" xfId="3839"/>
    <cellStyle name="XL3 Red 2 28 3 2" xfId="31504"/>
    <cellStyle name="XL3 Red 2 28 3 3" xfId="24095"/>
    <cellStyle name="XL3 Red 2 28 4" xfId="29728"/>
    <cellStyle name="XL3 Red 2 28 5" xfId="22337"/>
    <cellStyle name="XL3 Red 2 29" xfId="983"/>
    <cellStyle name="XL3 Red 2 29 2" xfId="3840"/>
    <cellStyle name="XL3 Red 2 29 2 2" xfId="31505"/>
    <cellStyle name="XL3 Red 2 29 2 3" xfId="24096"/>
    <cellStyle name="XL3 Red 2 29 3" xfId="3841"/>
    <cellStyle name="XL3 Red 2 29 3 2" xfId="31506"/>
    <cellStyle name="XL3 Red 2 29 3 3" xfId="24097"/>
    <cellStyle name="XL3 Red 2 29 4" xfId="29729"/>
    <cellStyle name="XL3 Red 2 29 5" xfId="22338"/>
    <cellStyle name="XL3 Red 2 3" xfId="984"/>
    <cellStyle name="XL3 Red 2 3 2" xfId="3842"/>
    <cellStyle name="XL3 Red 2 3 2 2" xfId="31507"/>
    <cellStyle name="XL3 Red 2 3 2 3" xfId="24098"/>
    <cellStyle name="XL3 Red 2 3 3" xfId="3843"/>
    <cellStyle name="XL3 Red 2 3 3 2" xfId="31508"/>
    <cellStyle name="XL3 Red 2 3 3 3" xfId="24099"/>
    <cellStyle name="XL3 Red 2 3 4" xfId="29730"/>
    <cellStyle name="XL3 Red 2 3 5" xfId="22339"/>
    <cellStyle name="XL3 Red 2 30" xfId="985"/>
    <cellStyle name="XL3 Red 2 30 2" xfId="3844"/>
    <cellStyle name="XL3 Red 2 30 2 2" xfId="31509"/>
    <cellStyle name="XL3 Red 2 30 2 3" xfId="24100"/>
    <cellStyle name="XL3 Red 2 30 3" xfId="3845"/>
    <cellStyle name="XL3 Red 2 30 3 2" xfId="31510"/>
    <cellStyle name="XL3 Red 2 30 3 3" xfId="24101"/>
    <cellStyle name="XL3 Red 2 30 4" xfId="29731"/>
    <cellStyle name="XL3 Red 2 30 5" xfId="22340"/>
    <cellStyle name="XL3 Red 2 31" xfId="986"/>
    <cellStyle name="XL3 Red 2 31 2" xfId="3846"/>
    <cellStyle name="XL3 Red 2 31 2 2" xfId="31511"/>
    <cellStyle name="XL3 Red 2 31 2 3" xfId="24102"/>
    <cellStyle name="XL3 Red 2 31 3" xfId="3847"/>
    <cellStyle name="XL3 Red 2 31 3 2" xfId="31512"/>
    <cellStyle name="XL3 Red 2 31 3 3" xfId="24103"/>
    <cellStyle name="XL3 Red 2 31 4" xfId="29732"/>
    <cellStyle name="XL3 Red 2 31 5" xfId="22341"/>
    <cellStyle name="XL3 Red 2 32" xfId="987"/>
    <cellStyle name="XL3 Red 2 32 2" xfId="3848"/>
    <cellStyle name="XL3 Red 2 32 2 2" xfId="31513"/>
    <cellStyle name="XL3 Red 2 32 2 3" xfId="24104"/>
    <cellStyle name="XL3 Red 2 32 3" xfId="3849"/>
    <cellStyle name="XL3 Red 2 32 3 2" xfId="31514"/>
    <cellStyle name="XL3 Red 2 32 3 3" xfId="24105"/>
    <cellStyle name="XL3 Red 2 32 4" xfId="29733"/>
    <cellStyle name="XL3 Red 2 32 5" xfId="22342"/>
    <cellStyle name="XL3 Red 2 33" xfId="988"/>
    <cellStyle name="XL3 Red 2 33 2" xfId="3850"/>
    <cellStyle name="XL3 Red 2 33 2 2" xfId="31515"/>
    <cellStyle name="XL3 Red 2 33 2 3" xfId="24106"/>
    <cellStyle name="XL3 Red 2 33 3" xfId="3851"/>
    <cellStyle name="XL3 Red 2 33 3 2" xfId="31516"/>
    <cellStyle name="XL3 Red 2 33 3 3" xfId="24107"/>
    <cellStyle name="XL3 Red 2 33 4" xfId="29734"/>
    <cellStyle name="XL3 Red 2 33 5" xfId="22343"/>
    <cellStyle name="XL3 Red 2 34" xfId="989"/>
    <cellStyle name="XL3 Red 2 34 2" xfId="3852"/>
    <cellStyle name="XL3 Red 2 34 2 2" xfId="31517"/>
    <cellStyle name="XL3 Red 2 34 2 3" xfId="24108"/>
    <cellStyle name="XL3 Red 2 34 3" xfId="3853"/>
    <cellStyle name="XL3 Red 2 34 3 2" xfId="31518"/>
    <cellStyle name="XL3 Red 2 34 3 3" xfId="24109"/>
    <cellStyle name="XL3 Red 2 34 4" xfId="29735"/>
    <cellStyle name="XL3 Red 2 34 5" xfId="22344"/>
    <cellStyle name="XL3 Red 2 35" xfId="990"/>
    <cellStyle name="XL3 Red 2 35 2" xfId="3854"/>
    <cellStyle name="XL3 Red 2 35 2 2" xfId="31519"/>
    <cellStyle name="XL3 Red 2 35 2 3" xfId="24110"/>
    <cellStyle name="XL3 Red 2 35 3" xfId="3855"/>
    <cellStyle name="XL3 Red 2 35 3 2" xfId="31520"/>
    <cellStyle name="XL3 Red 2 35 3 3" xfId="24111"/>
    <cellStyle name="XL3 Red 2 35 4" xfId="29736"/>
    <cellStyle name="XL3 Red 2 35 5" xfId="22345"/>
    <cellStyle name="XL3 Red 2 36" xfId="3856"/>
    <cellStyle name="XL3 Red 2 36 2" xfId="31521"/>
    <cellStyle name="XL3 Red 2 36 3" xfId="24112"/>
    <cellStyle name="XL3 Red 2 37" xfId="3857"/>
    <cellStyle name="XL3 Red 2 37 2" xfId="31522"/>
    <cellStyle name="XL3 Red 2 37 3" xfId="24113"/>
    <cellStyle name="XL3 Red 2 38" xfId="29708"/>
    <cellStyle name="XL3 Red 2 39" xfId="22317"/>
    <cellStyle name="XL3 Red 2 4" xfId="991"/>
    <cellStyle name="XL3 Red 2 4 2" xfId="3858"/>
    <cellStyle name="XL3 Red 2 4 2 2" xfId="31523"/>
    <cellStyle name="XL3 Red 2 4 2 3" xfId="24114"/>
    <cellStyle name="XL3 Red 2 4 3" xfId="3859"/>
    <cellStyle name="XL3 Red 2 4 3 2" xfId="31524"/>
    <cellStyle name="XL3 Red 2 4 3 3" xfId="24115"/>
    <cellStyle name="XL3 Red 2 4 4" xfId="29737"/>
    <cellStyle name="XL3 Red 2 4 5" xfId="22346"/>
    <cellStyle name="XL3 Red 2 5" xfId="992"/>
    <cellStyle name="XL3 Red 2 5 2" xfId="3860"/>
    <cellStyle name="XL3 Red 2 5 2 2" xfId="31525"/>
    <cellStyle name="XL3 Red 2 5 2 3" xfId="24116"/>
    <cellStyle name="XL3 Red 2 5 3" xfId="3861"/>
    <cellStyle name="XL3 Red 2 5 3 2" xfId="31526"/>
    <cellStyle name="XL3 Red 2 5 3 3" xfId="24117"/>
    <cellStyle name="XL3 Red 2 5 4" xfId="29738"/>
    <cellStyle name="XL3 Red 2 5 5" xfId="22347"/>
    <cellStyle name="XL3 Red 2 6" xfId="993"/>
    <cellStyle name="XL3 Red 2 6 2" xfId="3862"/>
    <cellStyle name="XL3 Red 2 6 2 2" xfId="31527"/>
    <cellStyle name="XL3 Red 2 6 2 3" xfId="24118"/>
    <cellStyle name="XL3 Red 2 6 3" xfId="3863"/>
    <cellStyle name="XL3 Red 2 6 3 2" xfId="31528"/>
    <cellStyle name="XL3 Red 2 6 3 3" xfId="24119"/>
    <cellStyle name="XL3 Red 2 6 4" xfId="29739"/>
    <cellStyle name="XL3 Red 2 6 5" xfId="22348"/>
    <cellStyle name="XL3 Red 2 7" xfId="994"/>
    <cellStyle name="XL3 Red 2 7 2" xfId="3864"/>
    <cellStyle name="XL3 Red 2 7 2 2" xfId="31529"/>
    <cellStyle name="XL3 Red 2 7 2 3" xfId="24120"/>
    <cellStyle name="XL3 Red 2 7 3" xfId="3865"/>
    <cellStyle name="XL3 Red 2 7 3 2" xfId="31530"/>
    <cellStyle name="XL3 Red 2 7 3 3" xfId="24121"/>
    <cellStyle name="XL3 Red 2 7 4" xfId="29740"/>
    <cellStyle name="XL3 Red 2 7 5" xfId="22349"/>
    <cellStyle name="XL3 Red 2 8" xfId="995"/>
    <cellStyle name="XL3 Red 2 8 2" xfId="3866"/>
    <cellStyle name="XL3 Red 2 8 2 2" xfId="31531"/>
    <cellStyle name="XL3 Red 2 8 2 3" xfId="24122"/>
    <cellStyle name="XL3 Red 2 8 3" xfId="3867"/>
    <cellStyle name="XL3 Red 2 8 3 2" xfId="31532"/>
    <cellStyle name="XL3 Red 2 8 3 3" xfId="24123"/>
    <cellStyle name="XL3 Red 2 8 4" xfId="29741"/>
    <cellStyle name="XL3 Red 2 8 5" xfId="22350"/>
    <cellStyle name="XL3 Red 2 9" xfId="996"/>
    <cellStyle name="XL3 Red 2 9 2" xfId="3868"/>
    <cellStyle name="XL3 Red 2 9 2 2" xfId="31533"/>
    <cellStyle name="XL3 Red 2 9 2 3" xfId="24124"/>
    <cellStyle name="XL3 Red 2 9 3" xfId="3869"/>
    <cellStyle name="XL3 Red 2 9 3 2" xfId="31534"/>
    <cellStyle name="XL3 Red 2 9 3 3" xfId="24125"/>
    <cellStyle name="XL3 Red 2 9 4" xfId="29742"/>
    <cellStyle name="XL3 Red 2 9 5" xfId="22351"/>
    <cellStyle name="XL3 Red 20" xfId="997"/>
    <cellStyle name="XL3 Red 20 2" xfId="3870"/>
    <cellStyle name="XL3 Red 20 2 2" xfId="31535"/>
    <cellStyle name="XL3 Red 20 2 3" xfId="24126"/>
    <cellStyle name="XL3 Red 20 3" xfId="3871"/>
    <cellStyle name="XL3 Red 20 3 2" xfId="31536"/>
    <cellStyle name="XL3 Red 20 3 3" xfId="24127"/>
    <cellStyle name="XL3 Red 20 4" xfId="29743"/>
    <cellStyle name="XL3 Red 20 5" xfId="22352"/>
    <cellStyle name="XL3 Red 21" xfId="998"/>
    <cellStyle name="XL3 Red 21 2" xfId="3872"/>
    <cellStyle name="XL3 Red 21 2 2" xfId="31537"/>
    <cellStyle name="XL3 Red 21 2 3" xfId="24128"/>
    <cellStyle name="XL3 Red 21 3" xfId="3873"/>
    <cellStyle name="XL3 Red 21 3 2" xfId="31538"/>
    <cellStyle name="XL3 Red 21 3 3" xfId="24129"/>
    <cellStyle name="XL3 Red 21 4" xfId="29744"/>
    <cellStyle name="XL3 Red 21 5" xfId="22353"/>
    <cellStyle name="XL3 Red 22" xfId="999"/>
    <cellStyle name="XL3 Red 22 2" xfId="3874"/>
    <cellStyle name="XL3 Red 22 2 2" xfId="31539"/>
    <cellStyle name="XL3 Red 22 2 3" xfId="24130"/>
    <cellStyle name="XL3 Red 22 3" xfId="3875"/>
    <cellStyle name="XL3 Red 22 3 2" xfId="31540"/>
    <cellStyle name="XL3 Red 22 3 3" xfId="24131"/>
    <cellStyle name="XL3 Red 22 4" xfId="29745"/>
    <cellStyle name="XL3 Red 22 5" xfId="22354"/>
    <cellStyle name="XL3 Red 23" xfId="1000"/>
    <cellStyle name="XL3 Red 23 2" xfId="3876"/>
    <cellStyle name="XL3 Red 23 2 2" xfId="31541"/>
    <cellStyle name="XL3 Red 23 2 3" xfId="24132"/>
    <cellStyle name="XL3 Red 23 3" xfId="3877"/>
    <cellStyle name="XL3 Red 23 3 2" xfId="31542"/>
    <cellStyle name="XL3 Red 23 3 3" xfId="24133"/>
    <cellStyle name="XL3 Red 23 4" xfId="29746"/>
    <cellStyle name="XL3 Red 23 5" xfId="22355"/>
    <cellStyle name="XL3 Red 24" xfId="1001"/>
    <cellStyle name="XL3 Red 24 2" xfId="3878"/>
    <cellStyle name="XL3 Red 24 2 2" xfId="31543"/>
    <cellStyle name="XL3 Red 24 2 3" xfId="24134"/>
    <cellStyle name="XL3 Red 24 3" xfId="3879"/>
    <cellStyle name="XL3 Red 24 3 2" xfId="31544"/>
    <cellStyle name="XL3 Red 24 3 3" xfId="24135"/>
    <cellStyle name="XL3 Red 24 4" xfId="29747"/>
    <cellStyle name="XL3 Red 24 5" xfId="22356"/>
    <cellStyle name="XL3 Red 25" xfId="1002"/>
    <cellStyle name="XL3 Red 25 2" xfId="3880"/>
    <cellStyle name="XL3 Red 25 2 2" xfId="31545"/>
    <cellStyle name="XL3 Red 25 2 3" xfId="24136"/>
    <cellStyle name="XL3 Red 25 3" xfId="3881"/>
    <cellStyle name="XL3 Red 25 3 2" xfId="31546"/>
    <cellStyle name="XL3 Red 25 3 3" xfId="24137"/>
    <cellStyle name="XL3 Red 25 4" xfId="29748"/>
    <cellStyle name="XL3 Red 25 5" xfId="22357"/>
    <cellStyle name="XL3 Red 26" xfId="1003"/>
    <cellStyle name="XL3 Red 26 2" xfId="3882"/>
    <cellStyle name="XL3 Red 26 2 2" xfId="31547"/>
    <cellStyle name="XL3 Red 26 2 3" xfId="24138"/>
    <cellStyle name="XL3 Red 26 3" xfId="3883"/>
    <cellStyle name="XL3 Red 26 3 2" xfId="31548"/>
    <cellStyle name="XL3 Red 26 3 3" xfId="24139"/>
    <cellStyle name="XL3 Red 26 4" xfId="29749"/>
    <cellStyle name="XL3 Red 26 5" xfId="22358"/>
    <cellStyle name="XL3 Red 27" xfId="1004"/>
    <cellStyle name="XL3 Red 27 2" xfId="3884"/>
    <cellStyle name="XL3 Red 27 2 2" xfId="31549"/>
    <cellStyle name="XL3 Red 27 2 3" xfId="24140"/>
    <cellStyle name="XL3 Red 27 3" xfId="3885"/>
    <cellStyle name="XL3 Red 27 3 2" xfId="31550"/>
    <cellStyle name="XL3 Red 27 3 3" xfId="24141"/>
    <cellStyle name="XL3 Red 27 4" xfId="29750"/>
    <cellStyle name="XL3 Red 27 5" xfId="22359"/>
    <cellStyle name="XL3 Red 28" xfId="1005"/>
    <cellStyle name="XL3 Red 28 2" xfId="3886"/>
    <cellStyle name="XL3 Red 28 2 2" xfId="31551"/>
    <cellStyle name="XL3 Red 28 2 3" xfId="24142"/>
    <cellStyle name="XL3 Red 28 3" xfId="3887"/>
    <cellStyle name="XL3 Red 28 3 2" xfId="31552"/>
    <cellStyle name="XL3 Red 28 3 3" xfId="24143"/>
    <cellStyle name="XL3 Red 28 4" xfId="29751"/>
    <cellStyle name="XL3 Red 28 5" xfId="22360"/>
    <cellStyle name="XL3 Red 29" xfId="1006"/>
    <cellStyle name="XL3 Red 29 2" xfId="3888"/>
    <cellStyle name="XL3 Red 29 2 2" xfId="31553"/>
    <cellStyle name="XL3 Red 29 2 3" xfId="24144"/>
    <cellStyle name="XL3 Red 29 3" xfId="3889"/>
    <cellStyle name="XL3 Red 29 3 2" xfId="31554"/>
    <cellStyle name="XL3 Red 29 3 3" xfId="24145"/>
    <cellStyle name="XL3 Red 29 4" xfId="29752"/>
    <cellStyle name="XL3 Red 29 5" xfId="22361"/>
    <cellStyle name="XL3 Red 3" xfId="1007"/>
    <cellStyle name="XL3 Red 3 2" xfId="3890"/>
    <cellStyle name="XL3 Red 3 2 2" xfId="31555"/>
    <cellStyle name="XL3 Red 3 2 3" xfId="24146"/>
    <cellStyle name="XL3 Red 3 3" xfId="3891"/>
    <cellStyle name="XL3 Red 3 3 2" xfId="31556"/>
    <cellStyle name="XL3 Red 3 3 3" xfId="24147"/>
    <cellStyle name="XL3 Red 3 4" xfId="29753"/>
    <cellStyle name="XL3 Red 3 5" xfId="22362"/>
    <cellStyle name="XL3 Red 30" xfId="1008"/>
    <cellStyle name="XL3 Red 30 2" xfId="3892"/>
    <cellStyle name="XL3 Red 30 2 2" xfId="31557"/>
    <cellStyle name="XL3 Red 30 2 3" xfId="24148"/>
    <cellStyle name="XL3 Red 30 3" xfId="3893"/>
    <cellStyle name="XL3 Red 30 3 2" xfId="31558"/>
    <cellStyle name="XL3 Red 30 3 3" xfId="24149"/>
    <cellStyle name="XL3 Red 30 4" xfId="29754"/>
    <cellStyle name="XL3 Red 30 5" xfId="22363"/>
    <cellStyle name="XL3 Red 31" xfId="1009"/>
    <cellStyle name="XL3 Red 31 2" xfId="3894"/>
    <cellStyle name="XL3 Red 31 2 2" xfId="31559"/>
    <cellStyle name="XL3 Red 31 2 3" xfId="24150"/>
    <cellStyle name="XL3 Red 31 3" xfId="3895"/>
    <cellStyle name="XL3 Red 31 3 2" xfId="31560"/>
    <cellStyle name="XL3 Red 31 3 3" xfId="24151"/>
    <cellStyle name="XL3 Red 31 4" xfId="29755"/>
    <cellStyle name="XL3 Red 31 5" xfId="22364"/>
    <cellStyle name="XL3 Red 32" xfId="1010"/>
    <cellStyle name="XL3 Red 32 2" xfId="3896"/>
    <cellStyle name="XL3 Red 32 2 2" xfId="31561"/>
    <cellStyle name="XL3 Red 32 2 3" xfId="24152"/>
    <cellStyle name="XL3 Red 32 3" xfId="3897"/>
    <cellStyle name="XL3 Red 32 3 2" xfId="31562"/>
    <cellStyle name="XL3 Red 32 3 3" xfId="24153"/>
    <cellStyle name="XL3 Red 32 4" xfId="29756"/>
    <cellStyle name="XL3 Red 32 5" xfId="22365"/>
    <cellStyle name="XL3 Red 33" xfId="1011"/>
    <cellStyle name="XL3 Red 33 2" xfId="3898"/>
    <cellStyle name="XL3 Red 33 2 2" xfId="31563"/>
    <cellStyle name="XL3 Red 33 2 3" xfId="24154"/>
    <cellStyle name="XL3 Red 33 3" xfId="3899"/>
    <cellStyle name="XL3 Red 33 3 2" xfId="31564"/>
    <cellStyle name="XL3 Red 33 3 3" xfId="24155"/>
    <cellStyle name="XL3 Red 33 4" xfId="29757"/>
    <cellStyle name="XL3 Red 33 5" xfId="22366"/>
    <cellStyle name="XL3 Red 34" xfId="1012"/>
    <cellStyle name="XL3 Red 34 2" xfId="3900"/>
    <cellStyle name="XL3 Red 34 2 2" xfId="31565"/>
    <cellStyle name="XL3 Red 34 2 3" xfId="24156"/>
    <cellStyle name="XL3 Red 34 3" xfId="3901"/>
    <cellStyle name="XL3 Red 34 3 2" xfId="31566"/>
    <cellStyle name="XL3 Red 34 3 3" xfId="24157"/>
    <cellStyle name="XL3 Red 34 4" xfId="29758"/>
    <cellStyle name="XL3 Red 34 5" xfId="22367"/>
    <cellStyle name="XL3 Red 35" xfId="1013"/>
    <cellStyle name="XL3 Red 35 2" xfId="3902"/>
    <cellStyle name="XL3 Red 35 2 2" xfId="31567"/>
    <cellStyle name="XL3 Red 35 2 3" xfId="24158"/>
    <cellStyle name="XL3 Red 35 3" xfId="3903"/>
    <cellStyle name="XL3 Red 35 3 2" xfId="31568"/>
    <cellStyle name="XL3 Red 35 3 3" xfId="24159"/>
    <cellStyle name="XL3 Red 35 4" xfId="29759"/>
    <cellStyle name="XL3 Red 35 5" xfId="22368"/>
    <cellStyle name="XL3 Red 36" xfId="1014"/>
    <cellStyle name="XL3 Red 36 2" xfId="3904"/>
    <cellStyle name="XL3 Red 36 2 2" xfId="31569"/>
    <cellStyle name="XL3 Red 36 2 3" xfId="24160"/>
    <cellStyle name="XL3 Red 36 3" xfId="3905"/>
    <cellStyle name="XL3 Red 36 3 2" xfId="31570"/>
    <cellStyle name="XL3 Red 36 3 3" xfId="24161"/>
    <cellStyle name="XL3 Red 36 4" xfId="29760"/>
    <cellStyle name="XL3 Red 36 5" xfId="22369"/>
    <cellStyle name="XL3 Red 37" xfId="1015"/>
    <cellStyle name="XL3 Red 37 2" xfId="3906"/>
    <cellStyle name="XL3 Red 37 2 2" xfId="31571"/>
    <cellStyle name="XL3 Red 37 2 3" xfId="24162"/>
    <cellStyle name="XL3 Red 37 3" xfId="3907"/>
    <cellStyle name="XL3 Red 37 3 2" xfId="31572"/>
    <cellStyle name="XL3 Red 37 3 3" xfId="24163"/>
    <cellStyle name="XL3 Red 37 4" xfId="29761"/>
    <cellStyle name="XL3 Red 37 5" xfId="22370"/>
    <cellStyle name="XL3 Red 38" xfId="1016"/>
    <cellStyle name="XL3 Red 38 2" xfId="3908"/>
    <cellStyle name="XL3 Red 38 2 2" xfId="31573"/>
    <cellStyle name="XL3 Red 38 2 3" xfId="24164"/>
    <cellStyle name="XL3 Red 38 3" xfId="3909"/>
    <cellStyle name="XL3 Red 38 3 2" xfId="31574"/>
    <cellStyle name="XL3 Red 38 3 3" xfId="24165"/>
    <cellStyle name="XL3 Red 38 4" xfId="29762"/>
    <cellStyle name="XL3 Red 38 5" xfId="22371"/>
    <cellStyle name="XL3 Red 39" xfId="1017"/>
    <cellStyle name="XL3 Red 39 2" xfId="3910"/>
    <cellStyle name="XL3 Red 39 2 2" xfId="31575"/>
    <cellStyle name="XL3 Red 39 2 3" xfId="24166"/>
    <cellStyle name="XL3 Red 39 3" xfId="3911"/>
    <cellStyle name="XL3 Red 39 3 2" xfId="31576"/>
    <cellStyle name="XL3 Red 39 3 3" xfId="24167"/>
    <cellStyle name="XL3 Red 39 4" xfId="29763"/>
    <cellStyle name="XL3 Red 39 5" xfId="22372"/>
    <cellStyle name="XL3 Red 4" xfId="1018"/>
    <cellStyle name="XL3 Red 4 2" xfId="3912"/>
    <cellStyle name="XL3 Red 4 2 2" xfId="31577"/>
    <cellStyle name="XL3 Red 4 2 3" xfId="24168"/>
    <cellStyle name="XL3 Red 4 3" xfId="3913"/>
    <cellStyle name="XL3 Red 4 3 2" xfId="31578"/>
    <cellStyle name="XL3 Red 4 3 3" xfId="24169"/>
    <cellStyle name="XL3 Red 4 4" xfId="29764"/>
    <cellStyle name="XL3 Red 4 5" xfId="22373"/>
    <cellStyle name="XL3 Red 40" xfId="1019"/>
    <cellStyle name="XL3 Red 40 2" xfId="3914"/>
    <cellStyle name="XL3 Red 40 2 2" xfId="31579"/>
    <cellStyle name="XL3 Red 40 2 3" xfId="24170"/>
    <cellStyle name="XL3 Red 40 3" xfId="3915"/>
    <cellStyle name="XL3 Red 40 3 2" xfId="31580"/>
    <cellStyle name="XL3 Red 40 3 3" xfId="24171"/>
    <cellStyle name="XL3 Red 40 4" xfId="29765"/>
    <cellStyle name="XL3 Red 40 5" xfId="22374"/>
    <cellStyle name="XL3 Red 41" xfId="1020"/>
    <cellStyle name="XL3 Red 41 2" xfId="3916"/>
    <cellStyle name="XL3 Red 41 2 2" xfId="31581"/>
    <cellStyle name="XL3 Red 41 2 3" xfId="24172"/>
    <cellStyle name="XL3 Red 41 3" xfId="3917"/>
    <cellStyle name="XL3 Red 41 3 2" xfId="31582"/>
    <cellStyle name="XL3 Red 41 3 3" xfId="24173"/>
    <cellStyle name="XL3 Red 41 4" xfId="29766"/>
    <cellStyle name="XL3 Red 41 5" xfId="22375"/>
    <cellStyle name="XL3 Red 42" xfId="1021"/>
    <cellStyle name="XL3 Red 42 2" xfId="3918"/>
    <cellStyle name="XL3 Red 42 2 2" xfId="31583"/>
    <cellStyle name="XL3 Red 42 2 3" xfId="24174"/>
    <cellStyle name="XL3 Red 42 3" xfId="3919"/>
    <cellStyle name="XL3 Red 42 3 2" xfId="31584"/>
    <cellStyle name="XL3 Red 42 3 3" xfId="24175"/>
    <cellStyle name="XL3 Red 42 4" xfId="29767"/>
    <cellStyle name="XL3 Red 42 5" xfId="22376"/>
    <cellStyle name="XL3 Red 43" xfId="1022"/>
    <cellStyle name="XL3 Red 43 2" xfId="3920"/>
    <cellStyle name="XL3 Red 43 2 2" xfId="31585"/>
    <cellStyle name="XL3 Red 43 2 3" xfId="24176"/>
    <cellStyle name="XL3 Red 43 3" xfId="3921"/>
    <cellStyle name="XL3 Red 43 3 2" xfId="31586"/>
    <cellStyle name="XL3 Red 43 3 3" xfId="24177"/>
    <cellStyle name="XL3 Red 43 4" xfId="29768"/>
    <cellStyle name="XL3 Red 43 5" xfId="22377"/>
    <cellStyle name="XL3 Red 44" xfId="1023"/>
    <cellStyle name="XL3 Red 44 2" xfId="3922"/>
    <cellStyle name="XL3 Red 44 2 2" xfId="31587"/>
    <cellStyle name="XL3 Red 44 2 3" xfId="24178"/>
    <cellStyle name="XL3 Red 44 3" xfId="3923"/>
    <cellStyle name="XL3 Red 44 3 2" xfId="31588"/>
    <cellStyle name="XL3 Red 44 3 3" xfId="24179"/>
    <cellStyle name="XL3 Red 44 4" xfId="29769"/>
    <cellStyle name="XL3 Red 44 5" xfId="22378"/>
    <cellStyle name="XL3 Red 45" xfId="1024"/>
    <cellStyle name="XL3 Red 45 2" xfId="3924"/>
    <cellStyle name="XL3 Red 45 2 2" xfId="31589"/>
    <cellStyle name="XL3 Red 45 2 3" xfId="24180"/>
    <cellStyle name="XL3 Red 45 3" xfId="3925"/>
    <cellStyle name="XL3 Red 45 3 2" xfId="31590"/>
    <cellStyle name="XL3 Red 45 3 3" xfId="24181"/>
    <cellStyle name="XL3 Red 45 4" xfId="29770"/>
    <cellStyle name="XL3 Red 45 5" xfId="22379"/>
    <cellStyle name="XL3 Red 46" xfId="3926"/>
    <cellStyle name="XL3 Red 46 2" xfId="31591"/>
    <cellStyle name="XL3 Red 46 3" xfId="24182"/>
    <cellStyle name="XL3 Red 47" xfId="3927"/>
    <cellStyle name="XL3 Red 47 2" xfId="31592"/>
    <cellStyle name="XL3 Red 47 3" xfId="24183"/>
    <cellStyle name="XL3 Red 48" xfId="29697"/>
    <cellStyle name="XL3 Red 49" xfId="22306"/>
    <cellStyle name="XL3 Red 5" xfId="1025"/>
    <cellStyle name="XL3 Red 5 2" xfId="3928"/>
    <cellStyle name="XL3 Red 5 2 2" xfId="31593"/>
    <cellStyle name="XL3 Red 5 2 3" xfId="24184"/>
    <cellStyle name="XL3 Red 5 3" xfId="3929"/>
    <cellStyle name="XL3 Red 5 3 2" xfId="31594"/>
    <cellStyle name="XL3 Red 5 3 3" xfId="24185"/>
    <cellStyle name="XL3 Red 5 4" xfId="29771"/>
    <cellStyle name="XL3 Red 5 5" xfId="22380"/>
    <cellStyle name="XL3 Red 6" xfId="1026"/>
    <cellStyle name="XL3 Red 6 2" xfId="3930"/>
    <cellStyle name="XL3 Red 6 2 2" xfId="31595"/>
    <cellStyle name="XL3 Red 6 2 3" xfId="24186"/>
    <cellStyle name="XL3 Red 6 3" xfId="3931"/>
    <cellStyle name="XL3 Red 6 3 2" xfId="31596"/>
    <cellStyle name="XL3 Red 6 3 3" xfId="24187"/>
    <cellStyle name="XL3 Red 6 4" xfId="29772"/>
    <cellStyle name="XL3 Red 6 5" xfId="22381"/>
    <cellStyle name="XL3 Red 7" xfId="1027"/>
    <cellStyle name="XL3 Red 7 2" xfId="3932"/>
    <cellStyle name="XL3 Red 7 2 2" xfId="31597"/>
    <cellStyle name="XL3 Red 7 2 3" xfId="24188"/>
    <cellStyle name="XL3 Red 7 3" xfId="3933"/>
    <cellStyle name="XL3 Red 7 3 2" xfId="31598"/>
    <cellStyle name="XL3 Red 7 3 3" xfId="24189"/>
    <cellStyle name="XL3 Red 7 4" xfId="29773"/>
    <cellStyle name="XL3 Red 7 5" xfId="22382"/>
    <cellStyle name="XL3 Red 8" xfId="1028"/>
    <cellStyle name="XL3 Red 8 2" xfId="3934"/>
    <cellStyle name="XL3 Red 8 2 2" xfId="31599"/>
    <cellStyle name="XL3 Red 8 2 3" xfId="24190"/>
    <cellStyle name="XL3 Red 8 3" xfId="3935"/>
    <cellStyle name="XL3 Red 8 3 2" xfId="31600"/>
    <cellStyle name="XL3 Red 8 3 3" xfId="24191"/>
    <cellStyle name="XL3 Red 8 4" xfId="29774"/>
    <cellStyle name="XL3 Red 8 5" xfId="22383"/>
    <cellStyle name="XL3 Red 9" xfId="1029"/>
    <cellStyle name="XL3 Red 9 2" xfId="3936"/>
    <cellStyle name="XL3 Red 9 2 2" xfId="31601"/>
    <cellStyle name="XL3 Red 9 2 3" xfId="24192"/>
    <cellStyle name="XL3 Red 9 3" xfId="3937"/>
    <cellStyle name="XL3 Red 9 3 2" xfId="31602"/>
    <cellStyle name="XL3 Red 9 3 3" xfId="24193"/>
    <cellStyle name="XL3 Red 9 4" xfId="29775"/>
    <cellStyle name="XL3 Red 9 5" xfId="22384"/>
    <cellStyle name="XL3 Yellow" xfId="1030"/>
    <cellStyle name="XL3 Yellow 10" xfId="1031"/>
    <cellStyle name="XL3 Yellow 10 2" xfId="3938"/>
    <cellStyle name="XL3 Yellow 10 2 2" xfId="31603"/>
    <cellStyle name="XL3 Yellow 10 2 3" xfId="24194"/>
    <cellStyle name="XL3 Yellow 10 3" xfId="3939"/>
    <cellStyle name="XL3 Yellow 10 3 2" xfId="31604"/>
    <cellStyle name="XL3 Yellow 10 3 3" xfId="24195"/>
    <cellStyle name="XL3 Yellow 10 4" xfId="29777"/>
    <cellStyle name="XL3 Yellow 10 5" xfId="22386"/>
    <cellStyle name="XL3 Yellow 11" xfId="1032"/>
    <cellStyle name="XL3 Yellow 11 2" xfId="3940"/>
    <cellStyle name="XL3 Yellow 11 2 2" xfId="31605"/>
    <cellStyle name="XL3 Yellow 11 2 3" xfId="24196"/>
    <cellStyle name="XL3 Yellow 11 3" xfId="3941"/>
    <cellStyle name="XL3 Yellow 11 3 2" xfId="31606"/>
    <cellStyle name="XL3 Yellow 11 3 3" xfId="24197"/>
    <cellStyle name="XL3 Yellow 11 4" xfId="29778"/>
    <cellStyle name="XL3 Yellow 11 5" xfId="22387"/>
    <cellStyle name="XL3 Yellow 12" xfId="1033"/>
    <cellStyle name="XL3 Yellow 12 2" xfId="3942"/>
    <cellStyle name="XL3 Yellow 12 2 2" xfId="31607"/>
    <cellStyle name="XL3 Yellow 12 2 3" xfId="24198"/>
    <cellStyle name="XL3 Yellow 12 3" xfId="3943"/>
    <cellStyle name="XL3 Yellow 12 3 2" xfId="31608"/>
    <cellStyle name="XL3 Yellow 12 3 3" xfId="24199"/>
    <cellStyle name="XL3 Yellow 12 4" xfId="29779"/>
    <cellStyle name="XL3 Yellow 12 5" xfId="22388"/>
    <cellStyle name="XL3 Yellow 13" xfId="1034"/>
    <cellStyle name="XL3 Yellow 13 2" xfId="3944"/>
    <cellStyle name="XL3 Yellow 13 2 2" xfId="31609"/>
    <cellStyle name="XL3 Yellow 13 2 3" xfId="24200"/>
    <cellStyle name="XL3 Yellow 13 3" xfId="3945"/>
    <cellStyle name="XL3 Yellow 13 3 2" xfId="31610"/>
    <cellStyle name="XL3 Yellow 13 3 3" xfId="24201"/>
    <cellStyle name="XL3 Yellow 13 4" xfId="29780"/>
    <cellStyle name="XL3 Yellow 13 5" xfId="22389"/>
    <cellStyle name="XL3 Yellow 14" xfId="1035"/>
    <cellStyle name="XL3 Yellow 14 2" xfId="3946"/>
    <cellStyle name="XL3 Yellow 14 2 2" xfId="31611"/>
    <cellStyle name="XL3 Yellow 14 2 3" xfId="24202"/>
    <cellStyle name="XL3 Yellow 14 3" xfId="3947"/>
    <cellStyle name="XL3 Yellow 14 3 2" xfId="31612"/>
    <cellStyle name="XL3 Yellow 14 3 3" xfId="24203"/>
    <cellStyle name="XL3 Yellow 14 4" xfId="29781"/>
    <cellStyle name="XL3 Yellow 14 5" xfId="22390"/>
    <cellStyle name="XL3 Yellow 15" xfId="1036"/>
    <cellStyle name="XL3 Yellow 15 2" xfId="3948"/>
    <cellStyle name="XL3 Yellow 15 2 2" xfId="31613"/>
    <cellStyle name="XL3 Yellow 15 2 3" xfId="24204"/>
    <cellStyle name="XL3 Yellow 15 3" xfId="3949"/>
    <cellStyle name="XL3 Yellow 15 3 2" xfId="31614"/>
    <cellStyle name="XL3 Yellow 15 3 3" xfId="24205"/>
    <cellStyle name="XL3 Yellow 15 4" xfId="29782"/>
    <cellStyle name="XL3 Yellow 15 5" xfId="22391"/>
    <cellStyle name="XL3 Yellow 16" xfId="1037"/>
    <cellStyle name="XL3 Yellow 16 2" xfId="3950"/>
    <cellStyle name="XL3 Yellow 16 2 2" xfId="31615"/>
    <cellStyle name="XL3 Yellow 16 2 3" xfId="24206"/>
    <cellStyle name="XL3 Yellow 16 3" xfId="3951"/>
    <cellStyle name="XL3 Yellow 16 3 2" xfId="31616"/>
    <cellStyle name="XL3 Yellow 16 3 3" xfId="24207"/>
    <cellStyle name="XL3 Yellow 16 4" xfId="29783"/>
    <cellStyle name="XL3 Yellow 16 5" xfId="22392"/>
    <cellStyle name="XL3 Yellow 17" xfId="1038"/>
    <cellStyle name="XL3 Yellow 17 2" xfId="3952"/>
    <cellStyle name="XL3 Yellow 17 2 2" xfId="31617"/>
    <cellStyle name="XL3 Yellow 17 2 3" xfId="24208"/>
    <cellStyle name="XL3 Yellow 17 3" xfId="3953"/>
    <cellStyle name="XL3 Yellow 17 3 2" xfId="31618"/>
    <cellStyle name="XL3 Yellow 17 3 3" xfId="24209"/>
    <cellStyle name="XL3 Yellow 17 4" xfId="29784"/>
    <cellStyle name="XL3 Yellow 17 5" xfId="22393"/>
    <cellStyle name="XL3 Yellow 18" xfId="1039"/>
    <cellStyle name="XL3 Yellow 18 2" xfId="3954"/>
    <cellStyle name="XL3 Yellow 18 2 2" xfId="31619"/>
    <cellStyle name="XL3 Yellow 18 2 3" xfId="24210"/>
    <cellStyle name="XL3 Yellow 18 3" xfId="3955"/>
    <cellStyle name="XL3 Yellow 18 3 2" xfId="31620"/>
    <cellStyle name="XL3 Yellow 18 3 3" xfId="24211"/>
    <cellStyle name="XL3 Yellow 18 4" xfId="29785"/>
    <cellStyle name="XL3 Yellow 18 5" xfId="22394"/>
    <cellStyle name="XL3 Yellow 19" xfId="1040"/>
    <cellStyle name="XL3 Yellow 19 2" xfId="3956"/>
    <cellStyle name="XL3 Yellow 19 2 2" xfId="31621"/>
    <cellStyle name="XL3 Yellow 19 2 3" xfId="24212"/>
    <cellStyle name="XL3 Yellow 19 3" xfId="3957"/>
    <cellStyle name="XL3 Yellow 19 3 2" xfId="31622"/>
    <cellStyle name="XL3 Yellow 19 3 3" xfId="24213"/>
    <cellStyle name="XL3 Yellow 19 4" xfId="29786"/>
    <cellStyle name="XL3 Yellow 19 5" xfId="22395"/>
    <cellStyle name="XL3 Yellow 2" xfId="1041"/>
    <cellStyle name="XL3 Yellow 2 10" xfId="1042"/>
    <cellStyle name="XL3 Yellow 2 10 2" xfId="3958"/>
    <cellStyle name="XL3 Yellow 2 10 2 2" xfId="31623"/>
    <cellStyle name="XL3 Yellow 2 10 2 3" xfId="24214"/>
    <cellStyle name="XL3 Yellow 2 10 3" xfId="3959"/>
    <cellStyle name="XL3 Yellow 2 10 3 2" xfId="31624"/>
    <cellStyle name="XL3 Yellow 2 10 3 3" xfId="24215"/>
    <cellStyle name="XL3 Yellow 2 10 4" xfId="29788"/>
    <cellStyle name="XL3 Yellow 2 10 5" xfId="22397"/>
    <cellStyle name="XL3 Yellow 2 11" xfId="1043"/>
    <cellStyle name="XL3 Yellow 2 11 2" xfId="3960"/>
    <cellStyle name="XL3 Yellow 2 11 2 2" xfId="31625"/>
    <cellStyle name="XL3 Yellow 2 11 2 3" xfId="24216"/>
    <cellStyle name="XL3 Yellow 2 11 3" xfId="3961"/>
    <cellStyle name="XL3 Yellow 2 11 3 2" xfId="31626"/>
    <cellStyle name="XL3 Yellow 2 11 3 3" xfId="24217"/>
    <cellStyle name="XL3 Yellow 2 11 4" xfId="29789"/>
    <cellStyle name="XL3 Yellow 2 11 5" xfId="22398"/>
    <cellStyle name="XL3 Yellow 2 12" xfId="1044"/>
    <cellStyle name="XL3 Yellow 2 12 2" xfId="3962"/>
    <cellStyle name="XL3 Yellow 2 12 2 2" xfId="31627"/>
    <cellStyle name="XL3 Yellow 2 12 2 3" xfId="24218"/>
    <cellStyle name="XL3 Yellow 2 12 3" xfId="3963"/>
    <cellStyle name="XL3 Yellow 2 12 3 2" xfId="31628"/>
    <cellStyle name="XL3 Yellow 2 12 3 3" xfId="24219"/>
    <cellStyle name="XL3 Yellow 2 12 4" xfId="29790"/>
    <cellStyle name="XL3 Yellow 2 12 5" xfId="22399"/>
    <cellStyle name="XL3 Yellow 2 13" xfId="1045"/>
    <cellStyle name="XL3 Yellow 2 13 2" xfId="3964"/>
    <cellStyle name="XL3 Yellow 2 13 2 2" xfId="31629"/>
    <cellStyle name="XL3 Yellow 2 13 2 3" xfId="24220"/>
    <cellStyle name="XL3 Yellow 2 13 3" xfId="3965"/>
    <cellStyle name="XL3 Yellow 2 13 3 2" xfId="31630"/>
    <cellStyle name="XL3 Yellow 2 13 3 3" xfId="24221"/>
    <cellStyle name="XL3 Yellow 2 13 4" xfId="29791"/>
    <cellStyle name="XL3 Yellow 2 13 5" xfId="22400"/>
    <cellStyle name="XL3 Yellow 2 14" xfId="1046"/>
    <cellStyle name="XL3 Yellow 2 14 2" xfId="3966"/>
    <cellStyle name="XL3 Yellow 2 14 2 2" xfId="31631"/>
    <cellStyle name="XL3 Yellow 2 14 2 3" xfId="24222"/>
    <cellStyle name="XL3 Yellow 2 14 3" xfId="3967"/>
    <cellStyle name="XL3 Yellow 2 14 3 2" xfId="31632"/>
    <cellStyle name="XL3 Yellow 2 14 3 3" xfId="24223"/>
    <cellStyle name="XL3 Yellow 2 14 4" xfId="29792"/>
    <cellStyle name="XL3 Yellow 2 14 5" xfId="22401"/>
    <cellStyle name="XL3 Yellow 2 15" xfId="1047"/>
    <cellStyle name="XL3 Yellow 2 15 2" xfId="3968"/>
    <cellStyle name="XL3 Yellow 2 15 2 2" xfId="31633"/>
    <cellStyle name="XL3 Yellow 2 15 2 3" xfId="24224"/>
    <cellStyle name="XL3 Yellow 2 15 3" xfId="3969"/>
    <cellStyle name="XL3 Yellow 2 15 3 2" xfId="31634"/>
    <cellStyle name="XL3 Yellow 2 15 3 3" xfId="24225"/>
    <cellStyle name="XL3 Yellow 2 15 4" xfId="29793"/>
    <cellStyle name="XL3 Yellow 2 15 5" xfId="22402"/>
    <cellStyle name="XL3 Yellow 2 16" xfId="1048"/>
    <cellStyle name="XL3 Yellow 2 16 2" xfId="3970"/>
    <cellStyle name="XL3 Yellow 2 16 2 2" xfId="31635"/>
    <cellStyle name="XL3 Yellow 2 16 2 3" xfId="24226"/>
    <cellStyle name="XL3 Yellow 2 16 3" xfId="3971"/>
    <cellStyle name="XL3 Yellow 2 16 3 2" xfId="31636"/>
    <cellStyle name="XL3 Yellow 2 16 3 3" xfId="24227"/>
    <cellStyle name="XL3 Yellow 2 16 4" xfId="29794"/>
    <cellStyle name="XL3 Yellow 2 16 5" xfId="22403"/>
    <cellStyle name="XL3 Yellow 2 17" xfId="1049"/>
    <cellStyle name="XL3 Yellow 2 17 2" xfId="3972"/>
    <cellStyle name="XL3 Yellow 2 17 2 2" xfId="31637"/>
    <cellStyle name="XL3 Yellow 2 17 2 3" xfId="24228"/>
    <cellStyle name="XL3 Yellow 2 17 3" xfId="3973"/>
    <cellStyle name="XL3 Yellow 2 17 3 2" xfId="31638"/>
    <cellStyle name="XL3 Yellow 2 17 3 3" xfId="24229"/>
    <cellStyle name="XL3 Yellow 2 17 4" xfId="29795"/>
    <cellStyle name="XL3 Yellow 2 17 5" xfId="22404"/>
    <cellStyle name="XL3 Yellow 2 18" xfId="1050"/>
    <cellStyle name="XL3 Yellow 2 18 2" xfId="3974"/>
    <cellStyle name="XL3 Yellow 2 18 2 2" xfId="31639"/>
    <cellStyle name="XL3 Yellow 2 18 2 3" xfId="24230"/>
    <cellStyle name="XL3 Yellow 2 18 3" xfId="3975"/>
    <cellStyle name="XL3 Yellow 2 18 3 2" xfId="31640"/>
    <cellStyle name="XL3 Yellow 2 18 3 3" xfId="24231"/>
    <cellStyle name="XL3 Yellow 2 18 4" xfId="29796"/>
    <cellStyle name="XL3 Yellow 2 18 5" xfId="22405"/>
    <cellStyle name="XL3 Yellow 2 19" xfId="1051"/>
    <cellStyle name="XL3 Yellow 2 19 2" xfId="3976"/>
    <cellStyle name="XL3 Yellow 2 19 2 2" xfId="31641"/>
    <cellStyle name="XL3 Yellow 2 19 2 3" xfId="24232"/>
    <cellStyle name="XL3 Yellow 2 19 3" xfId="3977"/>
    <cellStyle name="XL3 Yellow 2 19 3 2" xfId="31642"/>
    <cellStyle name="XL3 Yellow 2 19 3 3" xfId="24233"/>
    <cellStyle name="XL3 Yellow 2 19 4" xfId="29797"/>
    <cellStyle name="XL3 Yellow 2 19 5" xfId="22406"/>
    <cellStyle name="XL3 Yellow 2 2" xfId="1052"/>
    <cellStyle name="XL3 Yellow 2 2 2" xfId="3978"/>
    <cellStyle name="XL3 Yellow 2 2 2 2" xfId="31643"/>
    <cellStyle name="XL3 Yellow 2 2 2 3" xfId="24234"/>
    <cellStyle name="XL3 Yellow 2 2 3" xfId="3979"/>
    <cellStyle name="XL3 Yellow 2 2 3 2" xfId="31644"/>
    <cellStyle name="XL3 Yellow 2 2 3 3" xfId="24235"/>
    <cellStyle name="XL3 Yellow 2 2 4" xfId="29798"/>
    <cellStyle name="XL3 Yellow 2 2 5" xfId="22407"/>
    <cellStyle name="XL3 Yellow 2 20" xfId="1053"/>
    <cellStyle name="XL3 Yellow 2 20 2" xfId="3980"/>
    <cellStyle name="XL3 Yellow 2 20 2 2" xfId="31645"/>
    <cellStyle name="XL3 Yellow 2 20 2 3" xfId="24236"/>
    <cellStyle name="XL3 Yellow 2 20 3" xfId="3981"/>
    <cellStyle name="XL3 Yellow 2 20 3 2" xfId="31646"/>
    <cellStyle name="XL3 Yellow 2 20 3 3" xfId="24237"/>
    <cellStyle name="XL3 Yellow 2 20 4" xfId="29799"/>
    <cellStyle name="XL3 Yellow 2 20 5" xfId="22408"/>
    <cellStyle name="XL3 Yellow 2 21" xfId="1054"/>
    <cellStyle name="XL3 Yellow 2 21 2" xfId="3982"/>
    <cellStyle name="XL3 Yellow 2 21 2 2" xfId="31647"/>
    <cellStyle name="XL3 Yellow 2 21 2 3" xfId="24238"/>
    <cellStyle name="XL3 Yellow 2 21 3" xfId="3983"/>
    <cellStyle name="XL3 Yellow 2 21 3 2" xfId="31648"/>
    <cellStyle name="XL3 Yellow 2 21 3 3" xfId="24239"/>
    <cellStyle name="XL3 Yellow 2 21 4" xfId="29800"/>
    <cellStyle name="XL3 Yellow 2 21 5" xfId="22409"/>
    <cellStyle name="XL3 Yellow 2 22" xfId="1055"/>
    <cellStyle name="XL3 Yellow 2 22 2" xfId="3984"/>
    <cellStyle name="XL3 Yellow 2 22 2 2" xfId="31649"/>
    <cellStyle name="XL3 Yellow 2 22 2 3" xfId="24240"/>
    <cellStyle name="XL3 Yellow 2 22 3" xfId="3985"/>
    <cellStyle name="XL3 Yellow 2 22 3 2" xfId="31650"/>
    <cellStyle name="XL3 Yellow 2 22 3 3" xfId="24241"/>
    <cellStyle name="XL3 Yellow 2 22 4" xfId="29801"/>
    <cellStyle name="XL3 Yellow 2 22 5" xfId="22410"/>
    <cellStyle name="XL3 Yellow 2 23" xfId="1056"/>
    <cellStyle name="XL3 Yellow 2 23 2" xfId="3986"/>
    <cellStyle name="XL3 Yellow 2 23 2 2" xfId="31651"/>
    <cellStyle name="XL3 Yellow 2 23 2 3" xfId="24242"/>
    <cellStyle name="XL3 Yellow 2 23 3" xfId="3987"/>
    <cellStyle name="XL3 Yellow 2 23 3 2" xfId="31652"/>
    <cellStyle name="XL3 Yellow 2 23 3 3" xfId="24243"/>
    <cellStyle name="XL3 Yellow 2 23 4" xfId="29802"/>
    <cellStyle name="XL3 Yellow 2 23 5" xfId="22411"/>
    <cellStyle name="XL3 Yellow 2 24" xfId="1057"/>
    <cellStyle name="XL3 Yellow 2 24 2" xfId="3988"/>
    <cellStyle name="XL3 Yellow 2 24 2 2" xfId="31653"/>
    <cellStyle name="XL3 Yellow 2 24 2 3" xfId="24244"/>
    <cellStyle name="XL3 Yellow 2 24 3" xfId="3989"/>
    <cellStyle name="XL3 Yellow 2 24 3 2" xfId="31654"/>
    <cellStyle name="XL3 Yellow 2 24 3 3" xfId="24245"/>
    <cellStyle name="XL3 Yellow 2 24 4" xfId="29803"/>
    <cellStyle name="XL3 Yellow 2 24 5" xfId="22412"/>
    <cellStyle name="XL3 Yellow 2 25" xfId="1058"/>
    <cellStyle name="XL3 Yellow 2 25 2" xfId="3990"/>
    <cellStyle name="XL3 Yellow 2 25 2 2" xfId="31655"/>
    <cellStyle name="XL3 Yellow 2 25 2 3" xfId="24246"/>
    <cellStyle name="XL3 Yellow 2 25 3" xfId="3991"/>
    <cellStyle name="XL3 Yellow 2 25 3 2" xfId="31656"/>
    <cellStyle name="XL3 Yellow 2 25 3 3" xfId="24247"/>
    <cellStyle name="XL3 Yellow 2 25 4" xfId="29804"/>
    <cellStyle name="XL3 Yellow 2 25 5" xfId="22413"/>
    <cellStyle name="XL3 Yellow 2 26" xfId="1059"/>
    <cellStyle name="XL3 Yellow 2 26 2" xfId="3992"/>
    <cellStyle name="XL3 Yellow 2 26 2 2" xfId="31657"/>
    <cellStyle name="XL3 Yellow 2 26 2 3" xfId="24248"/>
    <cellStyle name="XL3 Yellow 2 26 3" xfId="3993"/>
    <cellStyle name="XL3 Yellow 2 26 3 2" xfId="31658"/>
    <cellStyle name="XL3 Yellow 2 26 3 3" xfId="24249"/>
    <cellStyle name="XL3 Yellow 2 26 4" xfId="29805"/>
    <cellStyle name="XL3 Yellow 2 26 5" xfId="22414"/>
    <cellStyle name="XL3 Yellow 2 27" xfId="1060"/>
    <cellStyle name="XL3 Yellow 2 27 2" xfId="3994"/>
    <cellStyle name="XL3 Yellow 2 27 2 2" xfId="31659"/>
    <cellStyle name="XL3 Yellow 2 27 2 3" xfId="24250"/>
    <cellStyle name="XL3 Yellow 2 27 3" xfId="3995"/>
    <cellStyle name="XL3 Yellow 2 27 3 2" xfId="31660"/>
    <cellStyle name="XL3 Yellow 2 27 3 3" xfId="24251"/>
    <cellStyle name="XL3 Yellow 2 27 4" xfId="29806"/>
    <cellStyle name="XL3 Yellow 2 27 5" xfId="22415"/>
    <cellStyle name="XL3 Yellow 2 28" xfId="1061"/>
    <cellStyle name="XL3 Yellow 2 28 2" xfId="3996"/>
    <cellStyle name="XL3 Yellow 2 28 2 2" xfId="31661"/>
    <cellStyle name="XL3 Yellow 2 28 2 3" xfId="24252"/>
    <cellStyle name="XL3 Yellow 2 28 3" xfId="3997"/>
    <cellStyle name="XL3 Yellow 2 28 3 2" xfId="31662"/>
    <cellStyle name="XL3 Yellow 2 28 3 3" xfId="24253"/>
    <cellStyle name="XL3 Yellow 2 28 4" xfId="29807"/>
    <cellStyle name="XL3 Yellow 2 28 5" xfId="22416"/>
    <cellStyle name="XL3 Yellow 2 29" xfId="1062"/>
    <cellStyle name="XL3 Yellow 2 29 2" xfId="3998"/>
    <cellStyle name="XL3 Yellow 2 29 2 2" xfId="31663"/>
    <cellStyle name="XL3 Yellow 2 29 2 3" xfId="24254"/>
    <cellStyle name="XL3 Yellow 2 29 3" xfId="3999"/>
    <cellStyle name="XL3 Yellow 2 29 3 2" xfId="31664"/>
    <cellStyle name="XL3 Yellow 2 29 3 3" xfId="24255"/>
    <cellStyle name="XL3 Yellow 2 29 4" xfId="29808"/>
    <cellStyle name="XL3 Yellow 2 29 5" xfId="22417"/>
    <cellStyle name="XL3 Yellow 2 3" xfId="1063"/>
    <cellStyle name="XL3 Yellow 2 3 2" xfId="4000"/>
    <cellStyle name="XL3 Yellow 2 3 2 2" xfId="31665"/>
    <cellStyle name="XL3 Yellow 2 3 2 3" xfId="24256"/>
    <cellStyle name="XL3 Yellow 2 3 3" xfId="4001"/>
    <cellStyle name="XL3 Yellow 2 3 3 2" xfId="31666"/>
    <cellStyle name="XL3 Yellow 2 3 3 3" xfId="24257"/>
    <cellStyle name="XL3 Yellow 2 3 4" xfId="29809"/>
    <cellStyle name="XL3 Yellow 2 3 5" xfId="22418"/>
    <cellStyle name="XL3 Yellow 2 30" xfId="1064"/>
    <cellStyle name="XL3 Yellow 2 30 2" xfId="4002"/>
    <cellStyle name="XL3 Yellow 2 30 2 2" xfId="31667"/>
    <cellStyle name="XL3 Yellow 2 30 2 3" xfId="24258"/>
    <cellStyle name="XL3 Yellow 2 30 3" xfId="4003"/>
    <cellStyle name="XL3 Yellow 2 30 3 2" xfId="31668"/>
    <cellStyle name="XL3 Yellow 2 30 3 3" xfId="24259"/>
    <cellStyle name="XL3 Yellow 2 30 4" xfId="29810"/>
    <cellStyle name="XL3 Yellow 2 30 5" xfId="22419"/>
    <cellStyle name="XL3 Yellow 2 31" xfId="1065"/>
    <cellStyle name="XL3 Yellow 2 31 2" xfId="4004"/>
    <cellStyle name="XL3 Yellow 2 31 2 2" xfId="31669"/>
    <cellStyle name="XL3 Yellow 2 31 2 3" xfId="24260"/>
    <cellStyle name="XL3 Yellow 2 31 3" xfId="4005"/>
    <cellStyle name="XL3 Yellow 2 31 3 2" xfId="31670"/>
    <cellStyle name="XL3 Yellow 2 31 3 3" xfId="24261"/>
    <cellStyle name="XL3 Yellow 2 31 4" xfId="29811"/>
    <cellStyle name="XL3 Yellow 2 31 5" xfId="22420"/>
    <cellStyle name="XL3 Yellow 2 32" xfId="1066"/>
    <cellStyle name="XL3 Yellow 2 32 2" xfId="4006"/>
    <cellStyle name="XL3 Yellow 2 32 2 2" xfId="31671"/>
    <cellStyle name="XL3 Yellow 2 32 2 3" xfId="24262"/>
    <cellStyle name="XL3 Yellow 2 32 3" xfId="4007"/>
    <cellStyle name="XL3 Yellow 2 32 3 2" xfId="31672"/>
    <cellStyle name="XL3 Yellow 2 32 3 3" xfId="24263"/>
    <cellStyle name="XL3 Yellow 2 32 4" xfId="29812"/>
    <cellStyle name="XL3 Yellow 2 32 5" xfId="22421"/>
    <cellStyle name="XL3 Yellow 2 33" xfId="1067"/>
    <cellStyle name="XL3 Yellow 2 33 2" xfId="4008"/>
    <cellStyle name="XL3 Yellow 2 33 2 2" xfId="31673"/>
    <cellStyle name="XL3 Yellow 2 33 2 3" xfId="24264"/>
    <cellStyle name="XL3 Yellow 2 33 3" xfId="4009"/>
    <cellStyle name="XL3 Yellow 2 33 3 2" xfId="31674"/>
    <cellStyle name="XL3 Yellow 2 33 3 3" xfId="24265"/>
    <cellStyle name="XL3 Yellow 2 33 4" xfId="29813"/>
    <cellStyle name="XL3 Yellow 2 33 5" xfId="22422"/>
    <cellStyle name="XL3 Yellow 2 34" xfId="1068"/>
    <cellStyle name="XL3 Yellow 2 34 2" xfId="4010"/>
    <cellStyle name="XL3 Yellow 2 34 2 2" xfId="31675"/>
    <cellStyle name="XL3 Yellow 2 34 2 3" xfId="24266"/>
    <cellStyle name="XL3 Yellow 2 34 3" xfId="4011"/>
    <cellStyle name="XL3 Yellow 2 34 3 2" xfId="31676"/>
    <cellStyle name="XL3 Yellow 2 34 3 3" xfId="24267"/>
    <cellStyle name="XL3 Yellow 2 34 4" xfId="29814"/>
    <cellStyle name="XL3 Yellow 2 34 5" xfId="22423"/>
    <cellStyle name="XL3 Yellow 2 35" xfId="1069"/>
    <cellStyle name="XL3 Yellow 2 35 2" xfId="4012"/>
    <cellStyle name="XL3 Yellow 2 35 2 2" xfId="31677"/>
    <cellStyle name="XL3 Yellow 2 35 2 3" xfId="24268"/>
    <cellStyle name="XL3 Yellow 2 35 3" xfId="4013"/>
    <cellStyle name="XL3 Yellow 2 35 3 2" xfId="31678"/>
    <cellStyle name="XL3 Yellow 2 35 3 3" xfId="24269"/>
    <cellStyle name="XL3 Yellow 2 35 4" xfId="29815"/>
    <cellStyle name="XL3 Yellow 2 35 5" xfId="22424"/>
    <cellStyle name="XL3 Yellow 2 36" xfId="4014"/>
    <cellStyle name="XL3 Yellow 2 36 2" xfId="31679"/>
    <cellStyle name="XL3 Yellow 2 36 3" xfId="24270"/>
    <cellStyle name="XL3 Yellow 2 37" xfId="4015"/>
    <cellStyle name="XL3 Yellow 2 37 2" xfId="31680"/>
    <cellStyle name="XL3 Yellow 2 37 3" xfId="24271"/>
    <cellStyle name="XL3 Yellow 2 38" xfId="29787"/>
    <cellStyle name="XL3 Yellow 2 39" xfId="22396"/>
    <cellStyle name="XL3 Yellow 2 4" xfId="1070"/>
    <cellStyle name="XL3 Yellow 2 4 2" xfId="4016"/>
    <cellStyle name="XL3 Yellow 2 4 2 2" xfId="31681"/>
    <cellStyle name="XL3 Yellow 2 4 2 3" xfId="24272"/>
    <cellStyle name="XL3 Yellow 2 4 3" xfId="4017"/>
    <cellStyle name="XL3 Yellow 2 4 3 2" xfId="31682"/>
    <cellStyle name="XL3 Yellow 2 4 3 3" xfId="24273"/>
    <cellStyle name="XL3 Yellow 2 4 4" xfId="29816"/>
    <cellStyle name="XL3 Yellow 2 4 5" xfId="22425"/>
    <cellStyle name="XL3 Yellow 2 5" xfId="1071"/>
    <cellStyle name="XL3 Yellow 2 5 2" xfId="4018"/>
    <cellStyle name="XL3 Yellow 2 5 2 2" xfId="31683"/>
    <cellStyle name="XL3 Yellow 2 5 2 3" xfId="24274"/>
    <cellStyle name="XL3 Yellow 2 5 3" xfId="4019"/>
    <cellStyle name="XL3 Yellow 2 5 3 2" xfId="31684"/>
    <cellStyle name="XL3 Yellow 2 5 3 3" xfId="24275"/>
    <cellStyle name="XL3 Yellow 2 5 4" xfId="29817"/>
    <cellStyle name="XL3 Yellow 2 5 5" xfId="22426"/>
    <cellStyle name="XL3 Yellow 2 6" xfId="1072"/>
    <cellStyle name="XL3 Yellow 2 6 2" xfId="4020"/>
    <cellStyle name="XL3 Yellow 2 6 2 2" xfId="31685"/>
    <cellStyle name="XL3 Yellow 2 6 2 3" xfId="24276"/>
    <cellStyle name="XL3 Yellow 2 6 3" xfId="4021"/>
    <cellStyle name="XL3 Yellow 2 6 3 2" xfId="31686"/>
    <cellStyle name="XL3 Yellow 2 6 3 3" xfId="24277"/>
    <cellStyle name="XL3 Yellow 2 6 4" xfId="29818"/>
    <cellStyle name="XL3 Yellow 2 6 5" xfId="22427"/>
    <cellStyle name="XL3 Yellow 2 7" xfId="1073"/>
    <cellStyle name="XL3 Yellow 2 7 2" xfId="4022"/>
    <cellStyle name="XL3 Yellow 2 7 2 2" xfId="31687"/>
    <cellStyle name="XL3 Yellow 2 7 2 3" xfId="24278"/>
    <cellStyle name="XL3 Yellow 2 7 3" xfId="4023"/>
    <cellStyle name="XL3 Yellow 2 7 3 2" xfId="31688"/>
    <cellStyle name="XL3 Yellow 2 7 3 3" xfId="24279"/>
    <cellStyle name="XL3 Yellow 2 7 4" xfId="29819"/>
    <cellStyle name="XL3 Yellow 2 7 5" xfId="22428"/>
    <cellStyle name="XL3 Yellow 2 8" xfId="1074"/>
    <cellStyle name="XL3 Yellow 2 8 2" xfId="4024"/>
    <cellStyle name="XL3 Yellow 2 8 2 2" xfId="31689"/>
    <cellStyle name="XL3 Yellow 2 8 2 3" xfId="24280"/>
    <cellStyle name="XL3 Yellow 2 8 3" xfId="4025"/>
    <cellStyle name="XL3 Yellow 2 8 3 2" xfId="31690"/>
    <cellStyle name="XL3 Yellow 2 8 3 3" xfId="24281"/>
    <cellStyle name="XL3 Yellow 2 8 4" xfId="29820"/>
    <cellStyle name="XL3 Yellow 2 8 5" xfId="22429"/>
    <cellStyle name="XL3 Yellow 2 9" xfId="1075"/>
    <cellStyle name="XL3 Yellow 2 9 2" xfId="4026"/>
    <cellStyle name="XL3 Yellow 2 9 2 2" xfId="31691"/>
    <cellStyle name="XL3 Yellow 2 9 2 3" xfId="24282"/>
    <cellStyle name="XL3 Yellow 2 9 3" xfId="4027"/>
    <cellStyle name="XL3 Yellow 2 9 3 2" xfId="31692"/>
    <cellStyle name="XL3 Yellow 2 9 3 3" xfId="24283"/>
    <cellStyle name="XL3 Yellow 2 9 4" xfId="29821"/>
    <cellStyle name="XL3 Yellow 2 9 5" xfId="22430"/>
    <cellStyle name="XL3 Yellow 20" xfId="1076"/>
    <cellStyle name="XL3 Yellow 20 2" xfId="4028"/>
    <cellStyle name="XL3 Yellow 20 2 2" xfId="31693"/>
    <cellStyle name="XL3 Yellow 20 2 3" xfId="24284"/>
    <cellStyle name="XL3 Yellow 20 3" xfId="4029"/>
    <cellStyle name="XL3 Yellow 20 3 2" xfId="31694"/>
    <cellStyle name="XL3 Yellow 20 3 3" xfId="24285"/>
    <cellStyle name="XL3 Yellow 20 4" xfId="29822"/>
    <cellStyle name="XL3 Yellow 20 5" xfId="22431"/>
    <cellStyle name="XL3 Yellow 21" xfId="1077"/>
    <cellStyle name="XL3 Yellow 21 2" xfId="4030"/>
    <cellStyle name="XL3 Yellow 21 2 2" xfId="31695"/>
    <cellStyle name="XL3 Yellow 21 2 3" xfId="24286"/>
    <cellStyle name="XL3 Yellow 21 3" xfId="4031"/>
    <cellStyle name="XL3 Yellow 21 3 2" xfId="31696"/>
    <cellStyle name="XL3 Yellow 21 3 3" xfId="24287"/>
    <cellStyle name="XL3 Yellow 21 4" xfId="29823"/>
    <cellStyle name="XL3 Yellow 21 5" xfId="22432"/>
    <cellStyle name="XL3 Yellow 22" xfId="1078"/>
    <cellStyle name="XL3 Yellow 22 2" xfId="4032"/>
    <cellStyle name="XL3 Yellow 22 2 2" xfId="31697"/>
    <cellStyle name="XL3 Yellow 22 2 3" xfId="24288"/>
    <cellStyle name="XL3 Yellow 22 3" xfId="4033"/>
    <cellStyle name="XL3 Yellow 22 3 2" xfId="31698"/>
    <cellStyle name="XL3 Yellow 22 3 3" xfId="24289"/>
    <cellStyle name="XL3 Yellow 22 4" xfId="29824"/>
    <cellStyle name="XL3 Yellow 22 5" xfId="22433"/>
    <cellStyle name="XL3 Yellow 23" xfId="1079"/>
    <cellStyle name="XL3 Yellow 23 2" xfId="4034"/>
    <cellStyle name="XL3 Yellow 23 2 2" xfId="31699"/>
    <cellStyle name="XL3 Yellow 23 2 3" xfId="24290"/>
    <cellStyle name="XL3 Yellow 23 3" xfId="4035"/>
    <cellStyle name="XL3 Yellow 23 3 2" xfId="31700"/>
    <cellStyle name="XL3 Yellow 23 3 3" xfId="24291"/>
    <cellStyle name="XL3 Yellow 23 4" xfId="29825"/>
    <cellStyle name="XL3 Yellow 23 5" xfId="22434"/>
    <cellStyle name="XL3 Yellow 24" xfId="1080"/>
    <cellStyle name="XL3 Yellow 24 2" xfId="4036"/>
    <cellStyle name="XL3 Yellow 24 2 2" xfId="31701"/>
    <cellStyle name="XL3 Yellow 24 2 3" xfId="24292"/>
    <cellStyle name="XL3 Yellow 24 3" xfId="4037"/>
    <cellStyle name="XL3 Yellow 24 3 2" xfId="31702"/>
    <cellStyle name="XL3 Yellow 24 3 3" xfId="24293"/>
    <cellStyle name="XL3 Yellow 24 4" xfId="29826"/>
    <cellStyle name="XL3 Yellow 24 5" xfId="22435"/>
    <cellStyle name="XL3 Yellow 25" xfId="1081"/>
    <cellStyle name="XL3 Yellow 25 2" xfId="4038"/>
    <cellStyle name="XL3 Yellow 25 2 2" xfId="31703"/>
    <cellStyle name="XL3 Yellow 25 2 3" xfId="24294"/>
    <cellStyle name="XL3 Yellow 25 3" xfId="4039"/>
    <cellStyle name="XL3 Yellow 25 3 2" xfId="31704"/>
    <cellStyle name="XL3 Yellow 25 3 3" xfId="24295"/>
    <cellStyle name="XL3 Yellow 25 4" xfId="29827"/>
    <cellStyle name="XL3 Yellow 25 5" xfId="22436"/>
    <cellStyle name="XL3 Yellow 26" xfId="1082"/>
    <cellStyle name="XL3 Yellow 26 2" xfId="4040"/>
    <cellStyle name="XL3 Yellow 26 2 2" xfId="31705"/>
    <cellStyle name="XL3 Yellow 26 2 3" xfId="24296"/>
    <cellStyle name="XL3 Yellow 26 3" xfId="4041"/>
    <cellStyle name="XL3 Yellow 26 3 2" xfId="31706"/>
    <cellStyle name="XL3 Yellow 26 3 3" xfId="24297"/>
    <cellStyle name="XL3 Yellow 26 4" xfId="29828"/>
    <cellStyle name="XL3 Yellow 26 5" xfId="22437"/>
    <cellStyle name="XL3 Yellow 27" xfId="1083"/>
    <cellStyle name="XL3 Yellow 27 2" xfId="4042"/>
    <cellStyle name="XL3 Yellow 27 2 2" xfId="31707"/>
    <cellStyle name="XL3 Yellow 27 2 3" xfId="24298"/>
    <cellStyle name="XL3 Yellow 27 3" xfId="4043"/>
    <cellStyle name="XL3 Yellow 27 3 2" xfId="31708"/>
    <cellStyle name="XL3 Yellow 27 3 3" xfId="24299"/>
    <cellStyle name="XL3 Yellow 27 4" xfId="29829"/>
    <cellStyle name="XL3 Yellow 27 5" xfId="22438"/>
    <cellStyle name="XL3 Yellow 28" xfId="1084"/>
    <cellStyle name="XL3 Yellow 28 2" xfId="4044"/>
    <cellStyle name="XL3 Yellow 28 2 2" xfId="31709"/>
    <cellStyle name="XL3 Yellow 28 2 3" xfId="24300"/>
    <cellStyle name="XL3 Yellow 28 3" xfId="4045"/>
    <cellStyle name="XL3 Yellow 28 3 2" xfId="31710"/>
    <cellStyle name="XL3 Yellow 28 3 3" xfId="24301"/>
    <cellStyle name="XL3 Yellow 28 4" xfId="29830"/>
    <cellStyle name="XL3 Yellow 28 5" xfId="22439"/>
    <cellStyle name="XL3 Yellow 29" xfId="1085"/>
    <cellStyle name="XL3 Yellow 29 2" xfId="4046"/>
    <cellStyle name="XL3 Yellow 29 2 2" xfId="31711"/>
    <cellStyle name="XL3 Yellow 29 2 3" xfId="24302"/>
    <cellStyle name="XL3 Yellow 29 3" xfId="4047"/>
    <cellStyle name="XL3 Yellow 29 3 2" xfId="31712"/>
    <cellStyle name="XL3 Yellow 29 3 3" xfId="24303"/>
    <cellStyle name="XL3 Yellow 29 4" xfId="29831"/>
    <cellStyle name="XL3 Yellow 29 5" xfId="22440"/>
    <cellStyle name="XL3 Yellow 3" xfId="1086"/>
    <cellStyle name="XL3 Yellow 3 2" xfId="4048"/>
    <cellStyle name="XL3 Yellow 3 2 2" xfId="31713"/>
    <cellStyle name="XL3 Yellow 3 2 3" xfId="24304"/>
    <cellStyle name="XL3 Yellow 3 3" xfId="4049"/>
    <cellStyle name="XL3 Yellow 3 3 2" xfId="31714"/>
    <cellStyle name="XL3 Yellow 3 3 3" xfId="24305"/>
    <cellStyle name="XL3 Yellow 3 4" xfId="29832"/>
    <cellStyle name="XL3 Yellow 3 5" xfId="22441"/>
    <cellStyle name="XL3 Yellow 30" xfId="1087"/>
    <cellStyle name="XL3 Yellow 30 2" xfId="4050"/>
    <cellStyle name="XL3 Yellow 30 2 2" xfId="31715"/>
    <cellStyle name="XL3 Yellow 30 2 3" xfId="24306"/>
    <cellStyle name="XL3 Yellow 30 3" xfId="4051"/>
    <cellStyle name="XL3 Yellow 30 3 2" xfId="31716"/>
    <cellStyle name="XL3 Yellow 30 3 3" xfId="24307"/>
    <cellStyle name="XL3 Yellow 30 4" xfId="29833"/>
    <cellStyle name="XL3 Yellow 30 5" xfId="22442"/>
    <cellStyle name="XL3 Yellow 31" xfId="1088"/>
    <cellStyle name="XL3 Yellow 31 2" xfId="4052"/>
    <cellStyle name="XL3 Yellow 31 2 2" xfId="31717"/>
    <cellStyle name="XL3 Yellow 31 2 3" xfId="24308"/>
    <cellStyle name="XL3 Yellow 31 3" xfId="4053"/>
    <cellStyle name="XL3 Yellow 31 3 2" xfId="31718"/>
    <cellStyle name="XL3 Yellow 31 3 3" xfId="24309"/>
    <cellStyle name="XL3 Yellow 31 4" xfId="29834"/>
    <cellStyle name="XL3 Yellow 31 5" xfId="22443"/>
    <cellStyle name="XL3 Yellow 32" xfId="1089"/>
    <cellStyle name="XL3 Yellow 32 2" xfId="4054"/>
    <cellStyle name="XL3 Yellow 32 2 2" xfId="31719"/>
    <cellStyle name="XL3 Yellow 32 2 3" xfId="24310"/>
    <cellStyle name="XL3 Yellow 32 3" xfId="4055"/>
    <cellStyle name="XL3 Yellow 32 3 2" xfId="31720"/>
    <cellStyle name="XL3 Yellow 32 3 3" xfId="24311"/>
    <cellStyle name="XL3 Yellow 32 4" xfId="29835"/>
    <cellStyle name="XL3 Yellow 32 5" xfId="22444"/>
    <cellStyle name="XL3 Yellow 33" xfId="1090"/>
    <cellStyle name="XL3 Yellow 33 2" xfId="4056"/>
    <cellStyle name="XL3 Yellow 33 2 2" xfId="31721"/>
    <cellStyle name="XL3 Yellow 33 2 3" xfId="24312"/>
    <cellStyle name="XL3 Yellow 33 3" xfId="4057"/>
    <cellStyle name="XL3 Yellow 33 3 2" xfId="31722"/>
    <cellStyle name="XL3 Yellow 33 3 3" xfId="24313"/>
    <cellStyle name="XL3 Yellow 33 4" xfId="29836"/>
    <cellStyle name="XL3 Yellow 33 5" xfId="22445"/>
    <cellStyle name="XL3 Yellow 34" xfId="1091"/>
    <cellStyle name="XL3 Yellow 34 2" xfId="4058"/>
    <cellStyle name="XL3 Yellow 34 2 2" xfId="31723"/>
    <cellStyle name="XL3 Yellow 34 2 3" xfId="24314"/>
    <cellStyle name="XL3 Yellow 34 3" xfId="4059"/>
    <cellStyle name="XL3 Yellow 34 3 2" xfId="31724"/>
    <cellStyle name="XL3 Yellow 34 3 3" xfId="24315"/>
    <cellStyle name="XL3 Yellow 34 4" xfId="29837"/>
    <cellStyle name="XL3 Yellow 34 5" xfId="22446"/>
    <cellStyle name="XL3 Yellow 35" xfId="1092"/>
    <cellStyle name="XL3 Yellow 35 2" xfId="4060"/>
    <cellStyle name="XL3 Yellow 35 2 2" xfId="31725"/>
    <cellStyle name="XL3 Yellow 35 2 3" xfId="24316"/>
    <cellStyle name="XL3 Yellow 35 3" xfId="4061"/>
    <cellStyle name="XL3 Yellow 35 3 2" xfId="31726"/>
    <cellStyle name="XL3 Yellow 35 3 3" xfId="24317"/>
    <cellStyle name="XL3 Yellow 35 4" xfId="29838"/>
    <cellStyle name="XL3 Yellow 35 5" xfId="22447"/>
    <cellStyle name="XL3 Yellow 36" xfId="1093"/>
    <cellStyle name="XL3 Yellow 36 2" xfId="4062"/>
    <cellStyle name="XL3 Yellow 36 2 2" xfId="31727"/>
    <cellStyle name="XL3 Yellow 36 2 3" xfId="24318"/>
    <cellStyle name="XL3 Yellow 36 3" xfId="4063"/>
    <cellStyle name="XL3 Yellow 36 3 2" xfId="31728"/>
    <cellStyle name="XL3 Yellow 36 3 3" xfId="24319"/>
    <cellStyle name="XL3 Yellow 36 4" xfId="29839"/>
    <cellStyle name="XL3 Yellow 36 5" xfId="22448"/>
    <cellStyle name="XL3 Yellow 37" xfId="1094"/>
    <cellStyle name="XL3 Yellow 37 2" xfId="4064"/>
    <cellStyle name="XL3 Yellow 37 2 2" xfId="31729"/>
    <cellStyle name="XL3 Yellow 37 2 3" xfId="24320"/>
    <cellStyle name="XL3 Yellow 37 3" xfId="4065"/>
    <cellStyle name="XL3 Yellow 37 3 2" xfId="31730"/>
    <cellStyle name="XL3 Yellow 37 3 3" xfId="24321"/>
    <cellStyle name="XL3 Yellow 37 4" xfId="29840"/>
    <cellStyle name="XL3 Yellow 37 5" xfId="22449"/>
    <cellStyle name="XL3 Yellow 38" xfId="1095"/>
    <cellStyle name="XL3 Yellow 38 2" xfId="4066"/>
    <cellStyle name="XL3 Yellow 38 2 2" xfId="31731"/>
    <cellStyle name="XL3 Yellow 38 2 3" xfId="24322"/>
    <cellStyle name="XL3 Yellow 38 3" xfId="4067"/>
    <cellStyle name="XL3 Yellow 38 3 2" xfId="31732"/>
    <cellStyle name="XL3 Yellow 38 3 3" xfId="24323"/>
    <cellStyle name="XL3 Yellow 38 4" xfId="29841"/>
    <cellStyle name="XL3 Yellow 38 5" xfId="22450"/>
    <cellStyle name="XL3 Yellow 39" xfId="1096"/>
    <cellStyle name="XL3 Yellow 39 2" xfId="4068"/>
    <cellStyle name="XL3 Yellow 39 2 2" xfId="31733"/>
    <cellStyle name="XL3 Yellow 39 2 3" xfId="24324"/>
    <cellStyle name="XL3 Yellow 39 3" xfId="4069"/>
    <cellStyle name="XL3 Yellow 39 3 2" xfId="31734"/>
    <cellStyle name="XL3 Yellow 39 3 3" xfId="24325"/>
    <cellStyle name="XL3 Yellow 39 4" xfId="29842"/>
    <cellStyle name="XL3 Yellow 39 5" xfId="22451"/>
    <cellStyle name="XL3 Yellow 4" xfId="1097"/>
    <cellStyle name="XL3 Yellow 4 2" xfId="4070"/>
    <cellStyle name="XL3 Yellow 4 2 2" xfId="31735"/>
    <cellStyle name="XL3 Yellow 4 2 3" xfId="24326"/>
    <cellStyle name="XL3 Yellow 4 3" xfId="4071"/>
    <cellStyle name="XL3 Yellow 4 3 2" xfId="31736"/>
    <cellStyle name="XL3 Yellow 4 3 3" xfId="24327"/>
    <cellStyle name="XL3 Yellow 4 4" xfId="29843"/>
    <cellStyle name="XL3 Yellow 4 5" xfId="22452"/>
    <cellStyle name="XL3 Yellow 40" xfId="1098"/>
    <cellStyle name="XL3 Yellow 40 2" xfId="4072"/>
    <cellStyle name="XL3 Yellow 40 2 2" xfId="31737"/>
    <cellStyle name="XL3 Yellow 40 2 3" xfId="24328"/>
    <cellStyle name="XL3 Yellow 40 3" xfId="4073"/>
    <cellStyle name="XL3 Yellow 40 3 2" xfId="31738"/>
    <cellStyle name="XL3 Yellow 40 3 3" xfId="24329"/>
    <cellStyle name="XL3 Yellow 40 4" xfId="29844"/>
    <cellStyle name="XL3 Yellow 40 5" xfId="22453"/>
    <cellStyle name="XL3 Yellow 41" xfId="1099"/>
    <cellStyle name="XL3 Yellow 41 2" xfId="4074"/>
    <cellStyle name="XL3 Yellow 41 2 2" xfId="31739"/>
    <cellStyle name="XL3 Yellow 41 2 3" xfId="24330"/>
    <cellStyle name="XL3 Yellow 41 3" xfId="4075"/>
    <cellStyle name="XL3 Yellow 41 3 2" xfId="31740"/>
    <cellStyle name="XL3 Yellow 41 3 3" xfId="24331"/>
    <cellStyle name="XL3 Yellow 41 4" xfId="29845"/>
    <cellStyle name="XL3 Yellow 41 5" xfId="22454"/>
    <cellStyle name="XL3 Yellow 42" xfId="1100"/>
    <cellStyle name="XL3 Yellow 42 2" xfId="4076"/>
    <cellStyle name="XL3 Yellow 42 2 2" xfId="31741"/>
    <cellStyle name="XL3 Yellow 42 2 3" xfId="24332"/>
    <cellStyle name="XL3 Yellow 42 3" xfId="4077"/>
    <cellStyle name="XL3 Yellow 42 3 2" xfId="31742"/>
    <cellStyle name="XL3 Yellow 42 3 3" xfId="24333"/>
    <cellStyle name="XL3 Yellow 42 4" xfId="29846"/>
    <cellStyle name="XL3 Yellow 42 5" xfId="22455"/>
    <cellStyle name="XL3 Yellow 43" xfId="1101"/>
    <cellStyle name="XL3 Yellow 43 2" xfId="4078"/>
    <cellStyle name="XL3 Yellow 43 2 2" xfId="31743"/>
    <cellStyle name="XL3 Yellow 43 2 3" xfId="24334"/>
    <cellStyle name="XL3 Yellow 43 3" xfId="4079"/>
    <cellStyle name="XL3 Yellow 43 3 2" xfId="31744"/>
    <cellStyle name="XL3 Yellow 43 3 3" xfId="24335"/>
    <cellStyle name="XL3 Yellow 43 4" xfId="29847"/>
    <cellStyle name="XL3 Yellow 43 5" xfId="22456"/>
    <cellStyle name="XL3 Yellow 44" xfId="1102"/>
    <cellStyle name="XL3 Yellow 44 2" xfId="4080"/>
    <cellStyle name="XL3 Yellow 44 2 2" xfId="31745"/>
    <cellStyle name="XL3 Yellow 44 2 3" xfId="24336"/>
    <cellStyle name="XL3 Yellow 44 3" xfId="4081"/>
    <cellStyle name="XL3 Yellow 44 3 2" xfId="31746"/>
    <cellStyle name="XL3 Yellow 44 3 3" xfId="24337"/>
    <cellStyle name="XL3 Yellow 44 4" xfId="29848"/>
    <cellStyle name="XL3 Yellow 44 5" xfId="22457"/>
    <cellStyle name="XL3 Yellow 45" xfId="1103"/>
    <cellStyle name="XL3 Yellow 45 2" xfId="4082"/>
    <cellStyle name="XL3 Yellow 45 2 2" xfId="31747"/>
    <cellStyle name="XL3 Yellow 45 2 3" xfId="24338"/>
    <cellStyle name="XL3 Yellow 45 3" xfId="4083"/>
    <cellStyle name="XL3 Yellow 45 3 2" xfId="31748"/>
    <cellStyle name="XL3 Yellow 45 3 3" xfId="24339"/>
    <cellStyle name="XL3 Yellow 45 4" xfId="29849"/>
    <cellStyle name="XL3 Yellow 45 5" xfId="22458"/>
    <cellStyle name="XL3 Yellow 46" xfId="4084"/>
    <cellStyle name="XL3 Yellow 46 2" xfId="31749"/>
    <cellStyle name="XL3 Yellow 46 3" xfId="24340"/>
    <cellStyle name="XL3 Yellow 47" xfId="4085"/>
    <cellStyle name="XL3 Yellow 47 2" xfId="31750"/>
    <cellStyle name="XL3 Yellow 47 3" xfId="24341"/>
    <cellStyle name="XL3 Yellow 48" xfId="29776"/>
    <cellStyle name="XL3 Yellow 49" xfId="22385"/>
    <cellStyle name="XL3 Yellow 5" xfId="1104"/>
    <cellStyle name="XL3 Yellow 5 2" xfId="4086"/>
    <cellStyle name="XL3 Yellow 5 2 2" xfId="31751"/>
    <cellStyle name="XL3 Yellow 5 2 3" xfId="24342"/>
    <cellStyle name="XL3 Yellow 5 3" xfId="4087"/>
    <cellStyle name="XL3 Yellow 5 3 2" xfId="31752"/>
    <cellStyle name="XL3 Yellow 5 3 3" xfId="24343"/>
    <cellStyle name="XL3 Yellow 5 4" xfId="29850"/>
    <cellStyle name="XL3 Yellow 5 5" xfId="22459"/>
    <cellStyle name="XL3 Yellow 6" xfId="1105"/>
    <cellStyle name="XL3 Yellow 6 2" xfId="4088"/>
    <cellStyle name="XL3 Yellow 6 2 2" xfId="31753"/>
    <cellStyle name="XL3 Yellow 6 2 3" xfId="24344"/>
    <cellStyle name="XL3 Yellow 6 3" xfId="4089"/>
    <cellStyle name="XL3 Yellow 6 3 2" xfId="31754"/>
    <cellStyle name="XL3 Yellow 6 3 3" xfId="24345"/>
    <cellStyle name="XL3 Yellow 6 4" xfId="29851"/>
    <cellStyle name="XL3 Yellow 6 5" xfId="22460"/>
    <cellStyle name="XL3 Yellow 7" xfId="1106"/>
    <cellStyle name="XL3 Yellow 7 2" xfId="4090"/>
    <cellStyle name="XL3 Yellow 7 2 2" xfId="31755"/>
    <cellStyle name="XL3 Yellow 7 2 3" xfId="24346"/>
    <cellStyle name="XL3 Yellow 7 3" xfId="4091"/>
    <cellStyle name="XL3 Yellow 7 3 2" xfId="31756"/>
    <cellStyle name="XL3 Yellow 7 3 3" xfId="24347"/>
    <cellStyle name="XL3 Yellow 7 4" xfId="29852"/>
    <cellStyle name="XL3 Yellow 7 5" xfId="22461"/>
    <cellStyle name="XL3 Yellow 8" xfId="1107"/>
    <cellStyle name="XL3 Yellow 8 2" xfId="4092"/>
    <cellStyle name="XL3 Yellow 8 2 2" xfId="31757"/>
    <cellStyle name="XL3 Yellow 8 2 3" xfId="24348"/>
    <cellStyle name="XL3 Yellow 8 3" xfId="4093"/>
    <cellStyle name="XL3 Yellow 8 3 2" xfId="31758"/>
    <cellStyle name="XL3 Yellow 8 3 3" xfId="24349"/>
    <cellStyle name="XL3 Yellow 8 4" xfId="29853"/>
    <cellStyle name="XL3 Yellow 8 5" xfId="22462"/>
    <cellStyle name="XL3 Yellow 9" xfId="1108"/>
    <cellStyle name="XL3 Yellow 9 2" xfId="4094"/>
    <cellStyle name="XL3 Yellow 9 2 2" xfId="31759"/>
    <cellStyle name="XL3 Yellow 9 2 3" xfId="24350"/>
    <cellStyle name="XL3 Yellow 9 3" xfId="4095"/>
    <cellStyle name="XL3 Yellow 9 3 2" xfId="31760"/>
    <cellStyle name="XL3 Yellow 9 3 3" xfId="24351"/>
    <cellStyle name="XL3 Yellow 9 4" xfId="29854"/>
    <cellStyle name="XL3 Yellow 9 5" xfId="22463"/>
    <cellStyle name="Акцент1" xfId="1109"/>
    <cellStyle name="Акцент1 2" xfId="4096"/>
    <cellStyle name="Акцент1 3" xfId="4097"/>
    <cellStyle name="Акцент2" xfId="1110"/>
    <cellStyle name="Акцент2 2" xfId="4098"/>
    <cellStyle name="Акцент2 3" xfId="4099"/>
    <cellStyle name="Акцент3" xfId="1111"/>
    <cellStyle name="Акцент3 2" xfId="4100"/>
    <cellStyle name="Акцент3 3" xfId="4101"/>
    <cellStyle name="Акцент4" xfId="1112"/>
    <cellStyle name="Акцент4 2" xfId="4102"/>
    <cellStyle name="Акцент4 3" xfId="4103"/>
    <cellStyle name="Акцент5" xfId="1113"/>
    <cellStyle name="Акцент5 2" xfId="4104"/>
    <cellStyle name="Акцент5 3" xfId="4105"/>
    <cellStyle name="Акцент6" xfId="1114"/>
    <cellStyle name="Акцент6 2" xfId="4106"/>
    <cellStyle name="Акцент6 3" xfId="4107"/>
    <cellStyle name="Ввод " xfId="1115"/>
    <cellStyle name="Ввод  10" xfId="4108"/>
    <cellStyle name="Ввод  10 2" xfId="8305"/>
    <cellStyle name="Ввод  10 2 2" xfId="16943"/>
    <cellStyle name="Ввод  10 3" xfId="9481"/>
    <cellStyle name="Ввод  10 3 2" xfId="18109"/>
    <cellStyle name="Ввод  10 4" xfId="10915"/>
    <cellStyle name="Ввод  10 4 2" xfId="19541"/>
    <cellStyle name="Ввод  10 5" xfId="11808"/>
    <cellStyle name="Ввод  10 5 2" xfId="20433"/>
    <cellStyle name="Ввод  10 6" xfId="7983"/>
    <cellStyle name="Ввод  10 6 2" xfId="16621"/>
    <cellStyle name="Ввод  10 7" xfId="12803"/>
    <cellStyle name="Ввод  10 7 2" xfId="21426"/>
    <cellStyle name="Ввод  11" xfId="4109"/>
    <cellStyle name="Ввод  11 2" xfId="8306"/>
    <cellStyle name="Ввод  11 2 2" xfId="16944"/>
    <cellStyle name="Ввод  11 3" xfId="9482"/>
    <cellStyle name="Ввод  11 3 2" xfId="18110"/>
    <cellStyle name="Ввод  11 4" xfId="10916"/>
    <cellStyle name="Ввод  11 4 2" xfId="19542"/>
    <cellStyle name="Ввод  11 5" xfId="11809"/>
    <cellStyle name="Ввод  11 5 2" xfId="20434"/>
    <cellStyle name="Ввод  11 6" xfId="11173"/>
    <cellStyle name="Ввод  11 6 2" xfId="19798"/>
    <cellStyle name="Ввод  11 7" xfId="12804"/>
    <cellStyle name="Ввод  11 7 2" xfId="21427"/>
    <cellStyle name="Ввод  12" xfId="4110"/>
    <cellStyle name="Ввод  12 2" xfId="8307"/>
    <cellStyle name="Ввод  12 2 2" xfId="16945"/>
    <cellStyle name="Ввод  12 3" xfId="9483"/>
    <cellStyle name="Ввод  12 3 2" xfId="18111"/>
    <cellStyle name="Ввод  12 4" xfId="10917"/>
    <cellStyle name="Ввод  12 4 2" xfId="19543"/>
    <cellStyle name="Ввод  12 5" xfId="11810"/>
    <cellStyle name="Ввод  12 5 2" xfId="20435"/>
    <cellStyle name="Ввод  12 6" xfId="11174"/>
    <cellStyle name="Ввод  12 6 2" xfId="19799"/>
    <cellStyle name="Ввод  12 7" xfId="12805"/>
    <cellStyle name="Ввод  12 7 2" xfId="21428"/>
    <cellStyle name="Ввод  13" xfId="4111"/>
    <cellStyle name="Ввод  13 2" xfId="8308"/>
    <cellStyle name="Ввод  13 2 2" xfId="16946"/>
    <cellStyle name="Ввод  13 3" xfId="9484"/>
    <cellStyle name="Ввод  13 3 2" xfId="18112"/>
    <cellStyle name="Ввод  13 4" xfId="10918"/>
    <cellStyle name="Ввод  13 4 2" xfId="19544"/>
    <cellStyle name="Ввод  13 5" xfId="11811"/>
    <cellStyle name="Ввод  13 5 2" xfId="20436"/>
    <cellStyle name="Ввод  13 6" xfId="11175"/>
    <cellStyle name="Ввод  13 6 2" xfId="19800"/>
    <cellStyle name="Ввод  13 7" xfId="12806"/>
    <cellStyle name="Ввод  13 7 2" xfId="21429"/>
    <cellStyle name="Ввод  14" xfId="4112"/>
    <cellStyle name="Ввод  14 2" xfId="8309"/>
    <cellStyle name="Ввод  14 2 2" xfId="16947"/>
    <cellStyle name="Ввод  14 3" xfId="9485"/>
    <cellStyle name="Ввод  14 3 2" xfId="18113"/>
    <cellStyle name="Ввод  14 4" xfId="10919"/>
    <cellStyle name="Ввод  14 4 2" xfId="19545"/>
    <cellStyle name="Ввод  14 5" xfId="11812"/>
    <cellStyle name="Ввод  14 5 2" xfId="20437"/>
    <cellStyle name="Ввод  14 6" xfId="10767"/>
    <cellStyle name="Ввод  14 6 2" xfId="19393"/>
    <cellStyle name="Ввод  14 7" xfId="12807"/>
    <cellStyle name="Ввод  14 7 2" xfId="21430"/>
    <cellStyle name="Ввод  15" xfId="4113"/>
    <cellStyle name="Ввод  15 2" xfId="8310"/>
    <cellStyle name="Ввод  15 2 2" xfId="16948"/>
    <cellStyle name="Ввод  15 3" xfId="9486"/>
    <cellStyle name="Ввод  15 3 2" xfId="18114"/>
    <cellStyle name="Ввод  15 4" xfId="10920"/>
    <cellStyle name="Ввод  15 4 2" xfId="19546"/>
    <cellStyle name="Ввод  15 5" xfId="11813"/>
    <cellStyle name="Ввод  15 5 2" xfId="20438"/>
    <cellStyle name="Ввод  15 6" xfId="7984"/>
    <cellStyle name="Ввод  15 6 2" xfId="16622"/>
    <cellStyle name="Ввод  15 7" xfId="12808"/>
    <cellStyle name="Ввод  15 7 2" xfId="21431"/>
    <cellStyle name="Ввод  16" xfId="4114"/>
    <cellStyle name="Ввод  16 2" xfId="8311"/>
    <cellStyle name="Ввод  16 2 2" xfId="16949"/>
    <cellStyle name="Ввод  16 3" xfId="9487"/>
    <cellStyle name="Ввод  16 3 2" xfId="18115"/>
    <cellStyle name="Ввод  16 4" xfId="10921"/>
    <cellStyle name="Ввод  16 4 2" xfId="19547"/>
    <cellStyle name="Ввод  16 5" xfId="11814"/>
    <cellStyle name="Ввод  16 5 2" xfId="20439"/>
    <cellStyle name="Ввод  16 6" xfId="11176"/>
    <cellStyle name="Ввод  16 6 2" xfId="19801"/>
    <cellStyle name="Ввод  16 7" xfId="12809"/>
    <cellStyle name="Ввод  16 7 2" xfId="21432"/>
    <cellStyle name="Ввод  17" xfId="5380"/>
    <cellStyle name="Ввод  17 2" xfId="14039"/>
    <cellStyle name="Ввод  18" xfId="7768"/>
    <cellStyle name="Ввод  18 2" xfId="16406"/>
    <cellStyle name="Ввод  19" xfId="8975"/>
    <cellStyle name="Ввод  19 2" xfId="17603"/>
    <cellStyle name="Ввод  2" xfId="4115"/>
    <cellStyle name="Ввод  2 10" xfId="10922"/>
    <cellStyle name="Ввод  2 10 2" xfId="19548"/>
    <cellStyle name="Ввод  2 11" xfId="11815"/>
    <cellStyle name="Ввод  2 11 2" xfId="20440"/>
    <cellStyle name="Ввод  2 12" xfId="11177"/>
    <cellStyle name="Ввод  2 12 2" xfId="19802"/>
    <cellStyle name="Ввод  2 13" xfId="12810"/>
    <cellStyle name="Ввод  2 13 2" xfId="21433"/>
    <cellStyle name="Ввод  2 2" xfId="4116"/>
    <cellStyle name="Ввод  2 2 10" xfId="11816"/>
    <cellStyle name="Ввод  2 2 10 2" xfId="20441"/>
    <cellStyle name="Ввод  2 2 11" xfId="7985"/>
    <cellStyle name="Ввод  2 2 11 2" xfId="16623"/>
    <cellStyle name="Ввод  2 2 12" xfId="12811"/>
    <cellStyle name="Ввод  2 2 12 2" xfId="21434"/>
    <cellStyle name="Ввод  2 2 2" xfId="4117"/>
    <cellStyle name="Ввод  2 2 2 2" xfId="8314"/>
    <cellStyle name="Ввод  2 2 2 2 2" xfId="16952"/>
    <cellStyle name="Ввод  2 2 2 3" xfId="9490"/>
    <cellStyle name="Ввод  2 2 2 3 2" xfId="18118"/>
    <cellStyle name="Ввод  2 2 2 4" xfId="10924"/>
    <cellStyle name="Ввод  2 2 2 4 2" xfId="19550"/>
    <cellStyle name="Ввод  2 2 2 5" xfId="11817"/>
    <cellStyle name="Ввод  2 2 2 5 2" xfId="20442"/>
    <cellStyle name="Ввод  2 2 2 6" xfId="10766"/>
    <cellStyle name="Ввод  2 2 2 6 2" xfId="19392"/>
    <cellStyle name="Ввод  2 2 2 7" xfId="12812"/>
    <cellStyle name="Ввод  2 2 2 7 2" xfId="21435"/>
    <cellStyle name="Ввод  2 2 3" xfId="4118"/>
    <cellStyle name="Ввод  2 2 3 2" xfId="8315"/>
    <cellStyle name="Ввод  2 2 3 2 2" xfId="16953"/>
    <cellStyle name="Ввод  2 2 3 3" xfId="9491"/>
    <cellStyle name="Ввод  2 2 3 3 2" xfId="18119"/>
    <cellStyle name="Ввод  2 2 3 4" xfId="10925"/>
    <cellStyle name="Ввод  2 2 3 4 2" xfId="19551"/>
    <cellStyle name="Ввод  2 2 3 5" xfId="11818"/>
    <cellStyle name="Ввод  2 2 3 5 2" xfId="20443"/>
    <cellStyle name="Ввод  2 2 3 6" xfId="11178"/>
    <cellStyle name="Ввод  2 2 3 6 2" xfId="19803"/>
    <cellStyle name="Ввод  2 2 3 7" xfId="12813"/>
    <cellStyle name="Ввод  2 2 3 7 2" xfId="21436"/>
    <cellStyle name="Ввод  2 2 4" xfId="4119"/>
    <cellStyle name="Ввод  2 2 4 2" xfId="8316"/>
    <cellStyle name="Ввод  2 2 4 2 2" xfId="16954"/>
    <cellStyle name="Ввод  2 2 4 3" xfId="9492"/>
    <cellStyle name="Ввод  2 2 4 3 2" xfId="18120"/>
    <cellStyle name="Ввод  2 2 4 4" xfId="10926"/>
    <cellStyle name="Ввод  2 2 4 4 2" xfId="19552"/>
    <cellStyle name="Ввод  2 2 4 5" xfId="11819"/>
    <cellStyle name="Ввод  2 2 4 5 2" xfId="20444"/>
    <cellStyle name="Ввод  2 2 4 6" xfId="7986"/>
    <cellStyle name="Ввод  2 2 4 6 2" xfId="16624"/>
    <cellStyle name="Ввод  2 2 4 7" xfId="12814"/>
    <cellStyle name="Ввод  2 2 4 7 2" xfId="21437"/>
    <cellStyle name="Ввод  2 2 5" xfId="4120"/>
    <cellStyle name="Ввод  2 2 5 2" xfId="8317"/>
    <cellStyle name="Ввод  2 2 5 2 2" xfId="16955"/>
    <cellStyle name="Ввод  2 2 5 3" xfId="9493"/>
    <cellStyle name="Ввод  2 2 5 3 2" xfId="18121"/>
    <cellStyle name="Ввод  2 2 5 4" xfId="10927"/>
    <cellStyle name="Ввод  2 2 5 4 2" xfId="19553"/>
    <cellStyle name="Ввод  2 2 5 5" xfId="11820"/>
    <cellStyle name="Ввод  2 2 5 5 2" xfId="20445"/>
    <cellStyle name="Ввод  2 2 5 6" xfId="11179"/>
    <cellStyle name="Ввод  2 2 5 6 2" xfId="19804"/>
    <cellStyle name="Ввод  2 2 5 7" xfId="12815"/>
    <cellStyle name="Ввод  2 2 5 7 2" xfId="21438"/>
    <cellStyle name="Ввод  2 2 6" xfId="4121"/>
    <cellStyle name="Ввод  2 2 6 2" xfId="8318"/>
    <cellStyle name="Ввод  2 2 6 2 2" xfId="16956"/>
    <cellStyle name="Ввод  2 2 6 3" xfId="9494"/>
    <cellStyle name="Ввод  2 2 6 3 2" xfId="18122"/>
    <cellStyle name="Ввод  2 2 6 4" xfId="10928"/>
    <cellStyle name="Ввод  2 2 6 4 2" xfId="19554"/>
    <cellStyle name="Ввод  2 2 6 5" xfId="11821"/>
    <cellStyle name="Ввод  2 2 6 5 2" xfId="20446"/>
    <cellStyle name="Ввод  2 2 6 6" xfId="10250"/>
    <cellStyle name="Ввод  2 2 6 6 2" xfId="18877"/>
    <cellStyle name="Ввод  2 2 6 7" xfId="12816"/>
    <cellStyle name="Ввод  2 2 6 7 2" xfId="21439"/>
    <cellStyle name="Ввод  2 2 7" xfId="8313"/>
    <cellStyle name="Ввод  2 2 7 2" xfId="16951"/>
    <cellStyle name="Ввод  2 2 8" xfId="9489"/>
    <cellStyle name="Ввод  2 2 8 2" xfId="18117"/>
    <cellStyle name="Ввод  2 2 9" xfId="10923"/>
    <cellStyle name="Ввод  2 2 9 2" xfId="19549"/>
    <cellStyle name="Ввод  2 3" xfId="4122"/>
    <cellStyle name="Ввод  2 3 2" xfId="8319"/>
    <cellStyle name="Ввод  2 3 2 2" xfId="16957"/>
    <cellStyle name="Ввод  2 3 3" xfId="9495"/>
    <cellStyle name="Ввод  2 3 3 2" xfId="18123"/>
    <cellStyle name="Ввод  2 3 4" xfId="10929"/>
    <cellStyle name="Ввод  2 3 4 2" xfId="19555"/>
    <cellStyle name="Ввод  2 3 5" xfId="11822"/>
    <cellStyle name="Ввод  2 3 5 2" xfId="20447"/>
    <cellStyle name="Ввод  2 3 6" xfId="7987"/>
    <cellStyle name="Ввод  2 3 6 2" xfId="16625"/>
    <cellStyle name="Ввод  2 3 7" xfId="12817"/>
    <cellStyle name="Ввод  2 3 7 2" xfId="21440"/>
    <cellStyle name="Ввод  2 4" xfId="4123"/>
    <cellStyle name="Ввод  2 4 2" xfId="8320"/>
    <cellStyle name="Ввод  2 4 2 2" xfId="16958"/>
    <cellStyle name="Ввод  2 4 3" xfId="9496"/>
    <cellStyle name="Ввод  2 4 3 2" xfId="18124"/>
    <cellStyle name="Ввод  2 4 4" xfId="10930"/>
    <cellStyle name="Ввод  2 4 4 2" xfId="19556"/>
    <cellStyle name="Ввод  2 4 5" xfId="11823"/>
    <cellStyle name="Ввод  2 4 5 2" xfId="20448"/>
    <cellStyle name="Ввод  2 4 6" xfId="11180"/>
    <cellStyle name="Ввод  2 4 6 2" xfId="19805"/>
    <cellStyle name="Ввод  2 4 7" xfId="12818"/>
    <cellStyle name="Ввод  2 4 7 2" xfId="21441"/>
    <cellStyle name="Ввод  2 5" xfId="4124"/>
    <cellStyle name="Ввод  2 5 2" xfId="8321"/>
    <cellStyle name="Ввод  2 5 2 2" xfId="16959"/>
    <cellStyle name="Ввод  2 5 3" xfId="9497"/>
    <cellStyle name="Ввод  2 5 3 2" xfId="18125"/>
    <cellStyle name="Ввод  2 5 4" xfId="10931"/>
    <cellStyle name="Ввод  2 5 4 2" xfId="19557"/>
    <cellStyle name="Ввод  2 5 5" xfId="11824"/>
    <cellStyle name="Ввод  2 5 5 2" xfId="20449"/>
    <cellStyle name="Ввод  2 5 6" xfId="11181"/>
    <cellStyle name="Ввод  2 5 6 2" xfId="19806"/>
    <cellStyle name="Ввод  2 5 7" xfId="12819"/>
    <cellStyle name="Ввод  2 5 7 2" xfId="21442"/>
    <cellStyle name="Ввод  2 6" xfId="4125"/>
    <cellStyle name="Ввод  2 6 2" xfId="8322"/>
    <cellStyle name="Ввод  2 6 2 2" xfId="16960"/>
    <cellStyle name="Ввод  2 6 3" xfId="9498"/>
    <cellStyle name="Ввод  2 6 3 2" xfId="18126"/>
    <cellStyle name="Ввод  2 6 4" xfId="10932"/>
    <cellStyle name="Ввод  2 6 4 2" xfId="19558"/>
    <cellStyle name="Ввод  2 6 5" xfId="11825"/>
    <cellStyle name="Ввод  2 6 5 2" xfId="20450"/>
    <cellStyle name="Ввод  2 6 6" xfId="7990"/>
    <cellStyle name="Ввод  2 6 6 2" xfId="16628"/>
    <cellStyle name="Ввод  2 6 7" xfId="12820"/>
    <cellStyle name="Ввод  2 6 7 2" xfId="21443"/>
    <cellStyle name="Ввод  2 7" xfId="4126"/>
    <cellStyle name="Ввод  2 7 2" xfId="8323"/>
    <cellStyle name="Ввод  2 7 2 2" xfId="16961"/>
    <cellStyle name="Ввод  2 7 3" xfId="9499"/>
    <cellStyle name="Ввод  2 7 3 2" xfId="18127"/>
    <cellStyle name="Ввод  2 7 4" xfId="10933"/>
    <cellStyle name="Ввод  2 7 4 2" xfId="19559"/>
    <cellStyle name="Ввод  2 7 5" xfId="11826"/>
    <cellStyle name="Ввод  2 7 5 2" xfId="20451"/>
    <cellStyle name="Ввод  2 7 6" xfId="10765"/>
    <cellStyle name="Ввод  2 7 6 2" xfId="19391"/>
    <cellStyle name="Ввод  2 7 7" xfId="12821"/>
    <cellStyle name="Ввод  2 7 7 2" xfId="21444"/>
    <cellStyle name="Ввод  2 8" xfId="8312"/>
    <cellStyle name="Ввод  2 8 2" xfId="16950"/>
    <cellStyle name="Ввод  2 9" xfId="9488"/>
    <cellStyle name="Ввод  2 9 2" xfId="18116"/>
    <cellStyle name="Ввод  20" xfId="10202"/>
    <cellStyle name="Ввод  20 2" xfId="18829"/>
    <cellStyle name="Ввод  21" xfId="8842"/>
    <cellStyle name="Ввод  21 2" xfId="17470"/>
    <cellStyle name="Ввод  22" xfId="12421"/>
    <cellStyle name="Ввод  22 2" xfId="21045"/>
    <cellStyle name="Ввод  23" xfId="12787"/>
    <cellStyle name="Ввод  23 2" xfId="21410"/>
    <cellStyle name="Ввод  3" xfId="4127"/>
    <cellStyle name="Ввод  3 10" xfId="10934"/>
    <cellStyle name="Ввод  3 10 2" xfId="19560"/>
    <cellStyle name="Ввод  3 11" xfId="11827"/>
    <cellStyle name="Ввод  3 11 2" xfId="20452"/>
    <cellStyle name="Ввод  3 12" xfId="11182"/>
    <cellStyle name="Ввод  3 12 2" xfId="19807"/>
    <cellStyle name="Ввод  3 13" xfId="12822"/>
    <cellStyle name="Ввод  3 13 2" xfId="21445"/>
    <cellStyle name="Ввод  3 2" xfId="4128"/>
    <cellStyle name="Ввод  3 2 10" xfId="11828"/>
    <cellStyle name="Ввод  3 2 10 2" xfId="20453"/>
    <cellStyle name="Ввод  3 2 11" xfId="7991"/>
    <cellStyle name="Ввод  3 2 11 2" xfId="16629"/>
    <cellStyle name="Ввод  3 2 12" xfId="12823"/>
    <cellStyle name="Ввод  3 2 12 2" xfId="21446"/>
    <cellStyle name="Ввод  3 2 2" xfId="4129"/>
    <cellStyle name="Ввод  3 2 2 2" xfId="8326"/>
    <cellStyle name="Ввод  3 2 2 2 2" xfId="16964"/>
    <cellStyle name="Ввод  3 2 2 3" xfId="9502"/>
    <cellStyle name="Ввод  3 2 2 3 2" xfId="18130"/>
    <cellStyle name="Ввод  3 2 2 4" xfId="10936"/>
    <cellStyle name="Ввод  3 2 2 4 2" xfId="19562"/>
    <cellStyle name="Ввод  3 2 2 5" xfId="11829"/>
    <cellStyle name="Ввод  3 2 2 5 2" xfId="20454"/>
    <cellStyle name="Ввод  3 2 2 6" xfId="11183"/>
    <cellStyle name="Ввод  3 2 2 6 2" xfId="19808"/>
    <cellStyle name="Ввод  3 2 2 7" xfId="12824"/>
    <cellStyle name="Ввод  3 2 2 7 2" xfId="21447"/>
    <cellStyle name="Ввод  3 2 3" xfId="4130"/>
    <cellStyle name="Ввод  3 2 3 2" xfId="8327"/>
    <cellStyle name="Ввод  3 2 3 2 2" xfId="16965"/>
    <cellStyle name="Ввод  3 2 3 3" xfId="9503"/>
    <cellStyle name="Ввод  3 2 3 3 2" xfId="18131"/>
    <cellStyle name="Ввод  3 2 3 4" xfId="10937"/>
    <cellStyle name="Ввод  3 2 3 4 2" xfId="19563"/>
    <cellStyle name="Ввод  3 2 3 5" xfId="11830"/>
    <cellStyle name="Ввод  3 2 3 5 2" xfId="20455"/>
    <cellStyle name="Ввод  3 2 3 6" xfId="10764"/>
    <cellStyle name="Ввод  3 2 3 6 2" xfId="19390"/>
    <cellStyle name="Ввод  3 2 3 7" xfId="12825"/>
    <cellStyle name="Ввод  3 2 3 7 2" xfId="21448"/>
    <cellStyle name="Ввод  3 2 4" xfId="4131"/>
    <cellStyle name="Ввод  3 2 4 2" xfId="8328"/>
    <cellStyle name="Ввод  3 2 4 2 2" xfId="16966"/>
    <cellStyle name="Ввод  3 2 4 3" xfId="9504"/>
    <cellStyle name="Ввод  3 2 4 3 2" xfId="18132"/>
    <cellStyle name="Ввод  3 2 4 4" xfId="10938"/>
    <cellStyle name="Ввод  3 2 4 4 2" xfId="19564"/>
    <cellStyle name="Ввод  3 2 4 5" xfId="11831"/>
    <cellStyle name="Ввод  3 2 4 5 2" xfId="20456"/>
    <cellStyle name="Ввод  3 2 4 6" xfId="7992"/>
    <cellStyle name="Ввод  3 2 4 6 2" xfId="16630"/>
    <cellStyle name="Ввод  3 2 4 7" xfId="12826"/>
    <cellStyle name="Ввод  3 2 4 7 2" xfId="21449"/>
    <cellStyle name="Ввод  3 2 5" xfId="4132"/>
    <cellStyle name="Ввод  3 2 5 2" xfId="8329"/>
    <cellStyle name="Ввод  3 2 5 2 2" xfId="16967"/>
    <cellStyle name="Ввод  3 2 5 3" xfId="9505"/>
    <cellStyle name="Ввод  3 2 5 3 2" xfId="18133"/>
    <cellStyle name="Ввод  3 2 5 4" xfId="10939"/>
    <cellStyle name="Ввод  3 2 5 4 2" xfId="19565"/>
    <cellStyle name="Ввод  3 2 5 5" xfId="11832"/>
    <cellStyle name="Ввод  3 2 5 5 2" xfId="20457"/>
    <cellStyle name="Ввод  3 2 5 6" xfId="11184"/>
    <cellStyle name="Ввод  3 2 5 6 2" xfId="19809"/>
    <cellStyle name="Ввод  3 2 5 7" xfId="12827"/>
    <cellStyle name="Ввод  3 2 5 7 2" xfId="21450"/>
    <cellStyle name="Ввод  3 2 6" xfId="4133"/>
    <cellStyle name="Ввод  3 2 6 2" xfId="8330"/>
    <cellStyle name="Ввод  3 2 6 2 2" xfId="16968"/>
    <cellStyle name="Ввод  3 2 6 3" xfId="9506"/>
    <cellStyle name="Ввод  3 2 6 3 2" xfId="18134"/>
    <cellStyle name="Ввод  3 2 6 4" xfId="10940"/>
    <cellStyle name="Ввод  3 2 6 4 2" xfId="19566"/>
    <cellStyle name="Ввод  3 2 6 5" xfId="11833"/>
    <cellStyle name="Ввод  3 2 6 5 2" xfId="20458"/>
    <cellStyle name="Ввод  3 2 6 6" xfId="11185"/>
    <cellStyle name="Ввод  3 2 6 6 2" xfId="19810"/>
    <cellStyle name="Ввод  3 2 6 7" xfId="12828"/>
    <cellStyle name="Ввод  3 2 6 7 2" xfId="21451"/>
    <cellStyle name="Ввод  3 2 7" xfId="8325"/>
    <cellStyle name="Ввод  3 2 7 2" xfId="16963"/>
    <cellStyle name="Ввод  3 2 8" xfId="9501"/>
    <cellStyle name="Ввод  3 2 8 2" xfId="18129"/>
    <cellStyle name="Ввод  3 2 9" xfId="10935"/>
    <cellStyle name="Ввод  3 2 9 2" xfId="19561"/>
    <cellStyle name="Ввод  3 3" xfId="4134"/>
    <cellStyle name="Ввод  3 3 2" xfId="8331"/>
    <cellStyle name="Ввод  3 3 2 2" xfId="16969"/>
    <cellStyle name="Ввод  3 3 3" xfId="9507"/>
    <cellStyle name="Ввод  3 3 3 2" xfId="18135"/>
    <cellStyle name="Ввод  3 3 4" xfId="10941"/>
    <cellStyle name="Ввод  3 3 4 2" xfId="19567"/>
    <cellStyle name="Ввод  3 3 5" xfId="11834"/>
    <cellStyle name="Ввод  3 3 5 2" xfId="20459"/>
    <cellStyle name="Ввод  3 3 6" xfId="7993"/>
    <cellStyle name="Ввод  3 3 6 2" xfId="16631"/>
    <cellStyle name="Ввод  3 3 7" xfId="12829"/>
    <cellStyle name="Ввод  3 3 7 2" xfId="21452"/>
    <cellStyle name="Ввод  3 4" xfId="4135"/>
    <cellStyle name="Ввод  3 4 2" xfId="8332"/>
    <cellStyle name="Ввод  3 4 2 2" xfId="16970"/>
    <cellStyle name="Ввод  3 4 3" xfId="9508"/>
    <cellStyle name="Ввод  3 4 3 2" xfId="18136"/>
    <cellStyle name="Ввод  3 4 4" xfId="10942"/>
    <cellStyle name="Ввод  3 4 4 2" xfId="19568"/>
    <cellStyle name="Ввод  3 4 5" xfId="11835"/>
    <cellStyle name="Ввод  3 4 5 2" xfId="20460"/>
    <cellStyle name="Ввод  3 4 6" xfId="10251"/>
    <cellStyle name="Ввод  3 4 6 2" xfId="18878"/>
    <cellStyle name="Ввод  3 4 7" xfId="12830"/>
    <cellStyle name="Ввод  3 4 7 2" xfId="21453"/>
    <cellStyle name="Ввод  3 5" xfId="4136"/>
    <cellStyle name="Ввод  3 5 2" xfId="8333"/>
    <cellStyle name="Ввод  3 5 2 2" xfId="16971"/>
    <cellStyle name="Ввод  3 5 3" xfId="9509"/>
    <cellStyle name="Ввод  3 5 3 2" xfId="18137"/>
    <cellStyle name="Ввод  3 5 4" xfId="10943"/>
    <cellStyle name="Ввод  3 5 4 2" xfId="19569"/>
    <cellStyle name="Ввод  3 5 5" xfId="11836"/>
    <cellStyle name="Ввод  3 5 5 2" xfId="20461"/>
    <cellStyle name="Ввод  3 5 6" xfId="11186"/>
    <cellStyle name="Ввод  3 5 6 2" xfId="19811"/>
    <cellStyle name="Ввод  3 5 7" xfId="12831"/>
    <cellStyle name="Ввод  3 5 7 2" xfId="21454"/>
    <cellStyle name="Ввод  3 6" xfId="4137"/>
    <cellStyle name="Ввод  3 6 2" xfId="8334"/>
    <cellStyle name="Ввод  3 6 2 2" xfId="16972"/>
    <cellStyle name="Ввод  3 6 3" xfId="9510"/>
    <cellStyle name="Ввод  3 6 3 2" xfId="18138"/>
    <cellStyle name="Ввод  3 6 4" xfId="10944"/>
    <cellStyle name="Ввод  3 6 4 2" xfId="19570"/>
    <cellStyle name="Ввод  3 6 5" xfId="11837"/>
    <cellStyle name="Ввод  3 6 5 2" xfId="20462"/>
    <cellStyle name="Ввод  3 6 6" xfId="7994"/>
    <cellStyle name="Ввод  3 6 6 2" xfId="16632"/>
    <cellStyle name="Ввод  3 6 7" xfId="12832"/>
    <cellStyle name="Ввод  3 6 7 2" xfId="21455"/>
    <cellStyle name="Ввод  3 7" xfId="4138"/>
    <cellStyle name="Ввод  3 7 2" xfId="8335"/>
    <cellStyle name="Ввод  3 7 2 2" xfId="16973"/>
    <cellStyle name="Ввод  3 7 3" xfId="9511"/>
    <cellStyle name="Ввод  3 7 3 2" xfId="18139"/>
    <cellStyle name="Ввод  3 7 4" xfId="10945"/>
    <cellStyle name="Ввод  3 7 4 2" xfId="19571"/>
    <cellStyle name="Ввод  3 7 5" xfId="11838"/>
    <cellStyle name="Ввод  3 7 5 2" xfId="20463"/>
    <cellStyle name="Ввод  3 7 6" xfId="11187"/>
    <cellStyle name="Ввод  3 7 6 2" xfId="19812"/>
    <cellStyle name="Ввод  3 7 7" xfId="12833"/>
    <cellStyle name="Ввод  3 7 7 2" xfId="21456"/>
    <cellStyle name="Ввод  3 8" xfId="8324"/>
    <cellStyle name="Ввод  3 8 2" xfId="16962"/>
    <cellStyle name="Ввод  3 9" xfId="9500"/>
    <cellStyle name="Ввод  3 9 2" xfId="18128"/>
    <cellStyle name="Ввод  4" xfId="4139"/>
    <cellStyle name="Ввод  4 10" xfId="9512"/>
    <cellStyle name="Ввод  4 10 2" xfId="18140"/>
    <cellStyle name="Ввод  4 11" xfId="10946"/>
    <cellStyle name="Ввод  4 11 2" xfId="19572"/>
    <cellStyle name="Ввод  4 12" xfId="11839"/>
    <cellStyle name="Ввод  4 12 2" xfId="20464"/>
    <cellStyle name="Ввод  4 13" xfId="5192"/>
    <cellStyle name="Ввод  4 13 2" xfId="13851"/>
    <cellStyle name="Ввод  4 14" xfId="12834"/>
    <cellStyle name="Ввод  4 14 2" xfId="21457"/>
    <cellStyle name="Ввод  4 2" xfId="4140"/>
    <cellStyle name="Ввод  4 2 2" xfId="8337"/>
    <cellStyle name="Ввод  4 2 2 2" xfId="16975"/>
    <cellStyle name="Ввод  4 2 3" xfId="9513"/>
    <cellStyle name="Ввод  4 2 3 2" xfId="18141"/>
    <cellStyle name="Ввод  4 2 4" xfId="10947"/>
    <cellStyle name="Ввод  4 2 4 2" xfId="19573"/>
    <cellStyle name="Ввод  4 2 5" xfId="11840"/>
    <cellStyle name="Ввод  4 2 5 2" xfId="20465"/>
    <cellStyle name="Ввод  4 2 6" xfId="7995"/>
    <cellStyle name="Ввод  4 2 6 2" xfId="16633"/>
    <cellStyle name="Ввод  4 2 7" xfId="12835"/>
    <cellStyle name="Ввод  4 2 7 2" xfId="21458"/>
    <cellStyle name="Ввод  4 3" xfId="4141"/>
    <cellStyle name="Ввод  4 3 2" xfId="8338"/>
    <cellStyle name="Ввод  4 3 2 2" xfId="16976"/>
    <cellStyle name="Ввод  4 3 3" xfId="9514"/>
    <cellStyle name="Ввод  4 3 3 2" xfId="18142"/>
    <cellStyle name="Ввод  4 3 4" xfId="10948"/>
    <cellStyle name="Ввод  4 3 4 2" xfId="19574"/>
    <cellStyle name="Ввод  4 3 5" xfId="11841"/>
    <cellStyle name="Ввод  4 3 5 2" xfId="20466"/>
    <cellStyle name="Ввод  4 3 6" xfId="11188"/>
    <cellStyle name="Ввод  4 3 6 2" xfId="19813"/>
    <cellStyle name="Ввод  4 3 7" xfId="12836"/>
    <cellStyle name="Ввод  4 3 7 2" xfId="21459"/>
    <cellStyle name="Ввод  4 4" xfId="4142"/>
    <cellStyle name="Ввод  4 4 2" xfId="8339"/>
    <cellStyle name="Ввод  4 4 2 2" xfId="16977"/>
    <cellStyle name="Ввод  4 4 3" xfId="9515"/>
    <cellStyle name="Ввод  4 4 3 2" xfId="18143"/>
    <cellStyle name="Ввод  4 4 4" xfId="10949"/>
    <cellStyle name="Ввод  4 4 4 2" xfId="19575"/>
    <cellStyle name="Ввод  4 4 5" xfId="11842"/>
    <cellStyle name="Ввод  4 4 5 2" xfId="20467"/>
    <cellStyle name="Ввод  4 4 6" xfId="11189"/>
    <cellStyle name="Ввод  4 4 6 2" xfId="19814"/>
    <cellStyle name="Ввод  4 4 7" xfId="12837"/>
    <cellStyle name="Ввод  4 4 7 2" xfId="21460"/>
    <cellStyle name="Ввод  4 5" xfId="4143"/>
    <cellStyle name="Ввод  4 5 2" xfId="8340"/>
    <cellStyle name="Ввод  4 5 2 2" xfId="16978"/>
    <cellStyle name="Ввод  4 5 3" xfId="9516"/>
    <cellStyle name="Ввод  4 5 3 2" xfId="18144"/>
    <cellStyle name="Ввод  4 5 4" xfId="10950"/>
    <cellStyle name="Ввод  4 5 4 2" xfId="19576"/>
    <cellStyle name="Ввод  4 5 5" xfId="11843"/>
    <cellStyle name="Ввод  4 5 5 2" xfId="20468"/>
    <cellStyle name="Ввод  4 5 6" xfId="7996"/>
    <cellStyle name="Ввод  4 5 6 2" xfId="16634"/>
    <cellStyle name="Ввод  4 5 7" xfId="12838"/>
    <cellStyle name="Ввод  4 5 7 2" xfId="21461"/>
    <cellStyle name="Ввод  4 6" xfId="4144"/>
    <cellStyle name="Ввод  4 6 2" xfId="8341"/>
    <cellStyle name="Ввод  4 6 2 2" xfId="16979"/>
    <cellStyle name="Ввод  4 6 3" xfId="9517"/>
    <cellStyle name="Ввод  4 6 3 2" xfId="18145"/>
    <cellStyle name="Ввод  4 6 4" xfId="10951"/>
    <cellStyle name="Ввод  4 6 4 2" xfId="19577"/>
    <cellStyle name="Ввод  4 6 5" xfId="11844"/>
    <cellStyle name="Ввод  4 6 5 2" xfId="20469"/>
    <cellStyle name="Ввод  4 6 6" xfId="10763"/>
    <cellStyle name="Ввод  4 6 6 2" xfId="19389"/>
    <cellStyle name="Ввод  4 6 7" xfId="12839"/>
    <cellStyle name="Ввод  4 6 7 2" xfId="21462"/>
    <cellStyle name="Ввод  4 7" xfId="4145"/>
    <cellStyle name="Ввод  4 7 2" xfId="8342"/>
    <cellStyle name="Ввод  4 7 2 2" xfId="16980"/>
    <cellStyle name="Ввод  4 7 3" xfId="9518"/>
    <cellStyle name="Ввод  4 7 3 2" xfId="18146"/>
    <cellStyle name="Ввод  4 7 4" xfId="10952"/>
    <cellStyle name="Ввод  4 7 4 2" xfId="19578"/>
    <cellStyle name="Ввод  4 7 5" xfId="11845"/>
    <cellStyle name="Ввод  4 7 5 2" xfId="20470"/>
    <cellStyle name="Ввод  4 7 6" xfId="11190"/>
    <cellStyle name="Ввод  4 7 6 2" xfId="19815"/>
    <cellStyle name="Ввод  4 7 7" xfId="12840"/>
    <cellStyle name="Ввод  4 7 7 2" xfId="21463"/>
    <cellStyle name="Ввод  4 8" xfId="4146"/>
    <cellStyle name="Ввод  4 8 2" xfId="8343"/>
    <cellStyle name="Ввод  4 8 2 2" xfId="16981"/>
    <cellStyle name="Ввод  4 8 3" xfId="9519"/>
    <cellStyle name="Ввод  4 8 3 2" xfId="18147"/>
    <cellStyle name="Ввод  4 8 4" xfId="10953"/>
    <cellStyle name="Ввод  4 8 4 2" xfId="19579"/>
    <cellStyle name="Ввод  4 8 5" xfId="11846"/>
    <cellStyle name="Ввод  4 8 5 2" xfId="20471"/>
    <cellStyle name="Ввод  4 8 6" xfId="7997"/>
    <cellStyle name="Ввод  4 8 6 2" xfId="16635"/>
    <cellStyle name="Ввод  4 8 7" xfId="12841"/>
    <cellStyle name="Ввод  4 8 7 2" xfId="21464"/>
    <cellStyle name="Ввод  4 9" xfId="8336"/>
    <cellStyle name="Ввод  4 9 2" xfId="16974"/>
    <cellStyle name="Ввод  5" xfId="4147"/>
    <cellStyle name="Ввод  5 2" xfId="8344"/>
    <cellStyle name="Ввод  5 2 2" xfId="16982"/>
    <cellStyle name="Ввод  5 3" xfId="9520"/>
    <cellStyle name="Ввод  5 3 2" xfId="18148"/>
    <cellStyle name="Ввод  5 4" xfId="10954"/>
    <cellStyle name="Ввод  5 4 2" xfId="19580"/>
    <cellStyle name="Ввод  5 5" xfId="11847"/>
    <cellStyle name="Ввод  5 5 2" xfId="20472"/>
    <cellStyle name="Ввод  5 6" xfId="11191"/>
    <cellStyle name="Ввод  5 6 2" xfId="19816"/>
    <cellStyle name="Ввод  5 7" xfId="12842"/>
    <cellStyle name="Ввод  5 7 2" xfId="21465"/>
    <cellStyle name="Ввод  6" xfId="4148"/>
    <cellStyle name="Ввод  6 2" xfId="8345"/>
    <cellStyle name="Ввод  6 2 2" xfId="16983"/>
    <cellStyle name="Ввод  6 3" xfId="9521"/>
    <cellStyle name="Ввод  6 3 2" xfId="18149"/>
    <cellStyle name="Ввод  6 4" xfId="10955"/>
    <cellStyle name="Ввод  6 4 2" xfId="19581"/>
    <cellStyle name="Ввод  6 5" xfId="11848"/>
    <cellStyle name="Ввод  6 5 2" xfId="20473"/>
    <cellStyle name="Ввод  6 6" xfId="10762"/>
    <cellStyle name="Ввод  6 6 2" xfId="19388"/>
    <cellStyle name="Ввод  6 7" xfId="12843"/>
    <cellStyle name="Ввод  6 7 2" xfId="21466"/>
    <cellStyle name="Ввод  7" xfId="4149"/>
    <cellStyle name="Ввод  7 2" xfId="8346"/>
    <cellStyle name="Ввод  7 2 2" xfId="16984"/>
    <cellStyle name="Ввод  7 3" xfId="9522"/>
    <cellStyle name="Ввод  7 3 2" xfId="18150"/>
    <cellStyle name="Ввод  7 4" xfId="10956"/>
    <cellStyle name="Ввод  7 4 2" xfId="19582"/>
    <cellStyle name="Ввод  7 5" xfId="11849"/>
    <cellStyle name="Ввод  7 5 2" xfId="20474"/>
    <cellStyle name="Ввод  7 6" xfId="7998"/>
    <cellStyle name="Ввод  7 6 2" xfId="16636"/>
    <cellStyle name="Ввод  7 7" xfId="12844"/>
    <cellStyle name="Ввод  7 7 2" xfId="21467"/>
    <cellStyle name="Ввод  8" xfId="4150"/>
    <cellStyle name="Ввод  8 2" xfId="8347"/>
    <cellStyle name="Ввод  8 2 2" xfId="16985"/>
    <cellStyle name="Ввод  8 3" xfId="9523"/>
    <cellStyle name="Ввод  8 3 2" xfId="18151"/>
    <cellStyle name="Ввод  8 4" xfId="10957"/>
    <cellStyle name="Ввод  8 4 2" xfId="19583"/>
    <cellStyle name="Ввод  8 5" xfId="11850"/>
    <cellStyle name="Ввод  8 5 2" xfId="20475"/>
    <cellStyle name="Ввод  8 6" xfId="9062"/>
    <cellStyle name="Ввод  8 6 2" xfId="17690"/>
    <cellStyle name="Ввод  8 7" xfId="12845"/>
    <cellStyle name="Ввод  8 7 2" xfId="21468"/>
    <cellStyle name="Ввод  9" xfId="4151"/>
    <cellStyle name="Ввод  9 2" xfId="8348"/>
    <cellStyle name="Ввод  9 2 2" xfId="16986"/>
    <cellStyle name="Ввод  9 3" xfId="9524"/>
    <cellStyle name="Ввод  9 3 2" xfId="18152"/>
    <cellStyle name="Ввод  9 4" xfId="10958"/>
    <cellStyle name="Ввод  9 4 2" xfId="19584"/>
    <cellStyle name="Ввод  9 5" xfId="11851"/>
    <cellStyle name="Ввод  9 5 2" xfId="20476"/>
    <cellStyle name="Ввод  9 6" xfId="10761"/>
    <cellStyle name="Ввод  9 6 2" xfId="19387"/>
    <cellStyle name="Ввод  9 7" xfId="12846"/>
    <cellStyle name="Ввод  9 7 2" xfId="21469"/>
    <cellStyle name="Вывод" xfId="1116"/>
    <cellStyle name="Вывод 10" xfId="4152"/>
    <cellStyle name="Вывод 10 2" xfId="8349"/>
    <cellStyle name="Вывод 10 2 2" xfId="16987"/>
    <cellStyle name="Вывод 10 3" xfId="9525"/>
    <cellStyle name="Вывод 10 3 2" xfId="18153"/>
    <cellStyle name="Вывод 10 4" xfId="10959"/>
    <cellStyle name="Вывод 10 4 2" xfId="19585"/>
    <cellStyle name="Вывод 10 5" xfId="11852"/>
    <cellStyle name="Вывод 10 5 2" xfId="20477"/>
    <cellStyle name="Вывод 10 6" xfId="7999"/>
    <cellStyle name="Вывод 10 6 2" xfId="16637"/>
    <cellStyle name="Вывод 10 7" xfId="12847"/>
    <cellStyle name="Вывод 10 7 2" xfId="21470"/>
    <cellStyle name="Вывод 11" xfId="4153"/>
    <cellStyle name="Вывод 11 2" xfId="8350"/>
    <cellStyle name="Вывод 11 2 2" xfId="16988"/>
    <cellStyle name="Вывод 11 3" xfId="9526"/>
    <cellStyle name="Вывод 11 3 2" xfId="18154"/>
    <cellStyle name="Вывод 11 4" xfId="10960"/>
    <cellStyle name="Вывод 11 4 2" xfId="19586"/>
    <cellStyle name="Вывод 11 5" xfId="11853"/>
    <cellStyle name="Вывод 11 5 2" xfId="20478"/>
    <cellStyle name="Вывод 11 6" xfId="10760"/>
    <cellStyle name="Вывод 11 6 2" xfId="19386"/>
    <cellStyle name="Вывод 11 7" xfId="12848"/>
    <cellStyle name="Вывод 11 7 2" xfId="21471"/>
    <cellStyle name="Вывод 12" xfId="4154"/>
    <cellStyle name="Вывод 12 2" xfId="8351"/>
    <cellStyle name="Вывод 12 2 2" xfId="16989"/>
    <cellStyle name="Вывод 12 3" xfId="9527"/>
    <cellStyle name="Вывод 12 3 2" xfId="18155"/>
    <cellStyle name="Вывод 12 4" xfId="10961"/>
    <cellStyle name="Вывод 12 4 2" xfId="19587"/>
    <cellStyle name="Вывод 12 5" xfId="11854"/>
    <cellStyle name="Вывод 12 5 2" xfId="20479"/>
    <cellStyle name="Вывод 12 6" xfId="10252"/>
    <cellStyle name="Вывод 12 6 2" xfId="18879"/>
    <cellStyle name="Вывод 12 7" xfId="12849"/>
    <cellStyle name="Вывод 12 7 2" xfId="21472"/>
    <cellStyle name="Вывод 13" xfId="4155"/>
    <cellStyle name="Вывод 13 2" xfId="8352"/>
    <cellStyle name="Вывод 13 2 2" xfId="16990"/>
    <cellStyle name="Вывод 13 3" xfId="9528"/>
    <cellStyle name="Вывод 13 3 2" xfId="18156"/>
    <cellStyle name="Вывод 13 4" xfId="10962"/>
    <cellStyle name="Вывод 13 4 2" xfId="19588"/>
    <cellStyle name="Вывод 13 5" xfId="11855"/>
    <cellStyle name="Вывод 13 5 2" xfId="20480"/>
    <cellStyle name="Вывод 13 6" xfId="8000"/>
    <cellStyle name="Вывод 13 6 2" xfId="16638"/>
    <cellStyle name="Вывод 13 7" xfId="12850"/>
    <cellStyle name="Вывод 13 7 2" xfId="21473"/>
    <cellStyle name="Вывод 14" xfId="4156"/>
    <cellStyle name="Вывод 14 2" xfId="8353"/>
    <cellStyle name="Вывод 14 2 2" xfId="16991"/>
    <cellStyle name="Вывод 14 3" xfId="9529"/>
    <cellStyle name="Вывод 14 3 2" xfId="18157"/>
    <cellStyle name="Вывод 14 4" xfId="10963"/>
    <cellStyle name="Вывод 14 4 2" xfId="19589"/>
    <cellStyle name="Вывод 14 5" xfId="11856"/>
    <cellStyle name="Вывод 14 5 2" xfId="20481"/>
    <cellStyle name="Вывод 14 6" xfId="10759"/>
    <cellStyle name="Вывод 14 6 2" xfId="19385"/>
    <cellStyle name="Вывод 14 7" xfId="12851"/>
    <cellStyle name="Вывод 14 7 2" xfId="21474"/>
    <cellStyle name="Вывод 15" xfId="4157"/>
    <cellStyle name="Вывод 15 2" xfId="8354"/>
    <cellStyle name="Вывод 15 2 2" xfId="16992"/>
    <cellStyle name="Вывод 15 3" xfId="9530"/>
    <cellStyle name="Вывод 15 3 2" xfId="18158"/>
    <cellStyle name="Вывод 15 4" xfId="10964"/>
    <cellStyle name="Вывод 15 4 2" xfId="19590"/>
    <cellStyle name="Вывод 15 5" xfId="11857"/>
    <cellStyle name="Вывод 15 5 2" xfId="20482"/>
    <cellStyle name="Вывод 15 6" xfId="10758"/>
    <cellStyle name="Вывод 15 6 2" xfId="19384"/>
    <cellStyle name="Вывод 15 7" xfId="12852"/>
    <cellStyle name="Вывод 15 7 2" xfId="21475"/>
    <cellStyle name="Вывод 16" xfId="4158"/>
    <cellStyle name="Вывод 16 2" xfId="8355"/>
    <cellStyle name="Вывод 16 2 2" xfId="16993"/>
    <cellStyle name="Вывод 16 3" xfId="9531"/>
    <cellStyle name="Вывод 16 3 2" xfId="18159"/>
    <cellStyle name="Вывод 16 4" xfId="10965"/>
    <cellStyle name="Вывод 16 4 2" xfId="19591"/>
    <cellStyle name="Вывод 16 5" xfId="11858"/>
    <cellStyle name="Вывод 16 5 2" xfId="20483"/>
    <cellStyle name="Вывод 16 6" xfId="8001"/>
    <cellStyle name="Вывод 16 6 2" xfId="16639"/>
    <cellStyle name="Вывод 16 7" xfId="12853"/>
    <cellStyle name="Вывод 16 7 2" xfId="21476"/>
    <cellStyle name="Вывод 17" xfId="4159"/>
    <cellStyle name="Вывод 17 2" xfId="8356"/>
    <cellStyle name="Вывод 17 2 2" xfId="16994"/>
    <cellStyle name="Вывод 17 3" xfId="9532"/>
    <cellStyle name="Вывод 17 3 2" xfId="18160"/>
    <cellStyle name="Вывод 17 4" xfId="10966"/>
    <cellStyle name="Вывод 17 4 2" xfId="19592"/>
    <cellStyle name="Вывод 17 5" xfId="11859"/>
    <cellStyle name="Вывод 17 5 2" xfId="20484"/>
    <cellStyle name="Вывод 17 6" xfId="10253"/>
    <cellStyle name="Вывод 17 6 2" xfId="18880"/>
    <cellStyle name="Вывод 17 7" xfId="12854"/>
    <cellStyle name="Вывод 17 7 2" xfId="21477"/>
    <cellStyle name="Вывод 18" xfId="5381"/>
    <cellStyle name="Вывод 18 2" xfId="14040"/>
    <cellStyle name="Вывод 19" xfId="7767"/>
    <cellStyle name="Вывод 19 2" xfId="16405"/>
    <cellStyle name="Вывод 2" xfId="4160"/>
    <cellStyle name="Вывод 2 10" xfId="10967"/>
    <cellStyle name="Вывод 2 10 2" xfId="19593"/>
    <cellStyle name="Вывод 2 11" xfId="11860"/>
    <cellStyle name="Вывод 2 11 2" xfId="20485"/>
    <cellStyle name="Вывод 2 12" xfId="10756"/>
    <cellStyle name="Вывод 2 12 2" xfId="19382"/>
    <cellStyle name="Вывод 2 13" xfId="12855"/>
    <cellStyle name="Вывод 2 13 2" xfId="21478"/>
    <cellStyle name="Вывод 2 2" xfId="4161"/>
    <cellStyle name="Вывод 2 2 10" xfId="11861"/>
    <cellStyle name="Вывод 2 2 10 2" xfId="20486"/>
    <cellStyle name="Вывод 2 2 11" xfId="8002"/>
    <cellStyle name="Вывод 2 2 11 2" xfId="16640"/>
    <cellStyle name="Вывод 2 2 12" xfId="12856"/>
    <cellStyle name="Вывод 2 2 12 2" xfId="21479"/>
    <cellStyle name="Вывод 2 2 2" xfId="4162"/>
    <cellStyle name="Вывод 2 2 2 2" xfId="8359"/>
    <cellStyle name="Вывод 2 2 2 2 2" xfId="16997"/>
    <cellStyle name="Вывод 2 2 2 3" xfId="9535"/>
    <cellStyle name="Вывод 2 2 2 3 2" xfId="18163"/>
    <cellStyle name="Вывод 2 2 2 4" xfId="10969"/>
    <cellStyle name="Вывод 2 2 2 4 2" xfId="19595"/>
    <cellStyle name="Вывод 2 2 2 5" xfId="11862"/>
    <cellStyle name="Вывод 2 2 2 5 2" xfId="20487"/>
    <cellStyle name="Вывод 2 2 2 6" xfId="9061"/>
    <cellStyle name="Вывод 2 2 2 6 2" xfId="17689"/>
    <cellStyle name="Вывод 2 2 2 7" xfId="12857"/>
    <cellStyle name="Вывод 2 2 2 7 2" xfId="21480"/>
    <cellStyle name="Вывод 2 2 3" xfId="4163"/>
    <cellStyle name="Вывод 2 2 3 2" xfId="8360"/>
    <cellStyle name="Вывод 2 2 3 2 2" xfId="16998"/>
    <cellStyle name="Вывод 2 2 3 3" xfId="9536"/>
    <cellStyle name="Вывод 2 2 3 3 2" xfId="18164"/>
    <cellStyle name="Вывод 2 2 3 4" xfId="10970"/>
    <cellStyle name="Вывод 2 2 3 4 2" xfId="19596"/>
    <cellStyle name="Вывод 2 2 3 5" xfId="11863"/>
    <cellStyle name="Вывод 2 2 3 5 2" xfId="20488"/>
    <cellStyle name="Вывод 2 2 3 6" xfId="10254"/>
    <cellStyle name="Вывод 2 2 3 6 2" xfId="18881"/>
    <cellStyle name="Вывод 2 2 3 7" xfId="12858"/>
    <cellStyle name="Вывод 2 2 3 7 2" xfId="21481"/>
    <cellStyle name="Вывод 2 2 4" xfId="4164"/>
    <cellStyle name="Вывод 2 2 4 2" xfId="8361"/>
    <cellStyle name="Вывод 2 2 4 2 2" xfId="16999"/>
    <cellStyle name="Вывод 2 2 4 3" xfId="9537"/>
    <cellStyle name="Вывод 2 2 4 3 2" xfId="18165"/>
    <cellStyle name="Вывод 2 2 4 4" xfId="10971"/>
    <cellStyle name="Вывод 2 2 4 4 2" xfId="19597"/>
    <cellStyle name="Вывод 2 2 4 5" xfId="11864"/>
    <cellStyle name="Вывод 2 2 4 5 2" xfId="20489"/>
    <cellStyle name="Вывод 2 2 4 6" xfId="8003"/>
    <cellStyle name="Вывод 2 2 4 6 2" xfId="16641"/>
    <cellStyle name="Вывод 2 2 4 7" xfId="12859"/>
    <cellStyle name="Вывод 2 2 4 7 2" xfId="21482"/>
    <cellStyle name="Вывод 2 2 5" xfId="4165"/>
    <cellStyle name="Вывод 2 2 5 2" xfId="8362"/>
    <cellStyle name="Вывод 2 2 5 2 2" xfId="17000"/>
    <cellStyle name="Вывод 2 2 5 3" xfId="9538"/>
    <cellStyle name="Вывод 2 2 5 3 2" xfId="18166"/>
    <cellStyle name="Вывод 2 2 5 4" xfId="10972"/>
    <cellStyle name="Вывод 2 2 5 4 2" xfId="19598"/>
    <cellStyle name="Вывод 2 2 5 5" xfId="11865"/>
    <cellStyle name="Вывод 2 2 5 5 2" xfId="20490"/>
    <cellStyle name="Вывод 2 2 5 6" xfId="10755"/>
    <cellStyle name="Вывод 2 2 5 6 2" xfId="19381"/>
    <cellStyle name="Вывод 2 2 5 7" xfId="12860"/>
    <cellStyle name="Вывод 2 2 5 7 2" xfId="21483"/>
    <cellStyle name="Вывод 2 2 6" xfId="4166"/>
    <cellStyle name="Вывод 2 2 6 2" xfId="8363"/>
    <cellStyle name="Вывод 2 2 6 2 2" xfId="17001"/>
    <cellStyle name="Вывод 2 2 6 3" xfId="9539"/>
    <cellStyle name="Вывод 2 2 6 3 2" xfId="18167"/>
    <cellStyle name="Вывод 2 2 6 4" xfId="10973"/>
    <cellStyle name="Вывод 2 2 6 4 2" xfId="19599"/>
    <cellStyle name="Вывод 2 2 6 5" xfId="11866"/>
    <cellStyle name="Вывод 2 2 6 5 2" xfId="20491"/>
    <cellStyle name="Вывод 2 2 6 6" xfId="10754"/>
    <cellStyle name="Вывод 2 2 6 6 2" xfId="19380"/>
    <cellStyle name="Вывод 2 2 6 7" xfId="12861"/>
    <cellStyle name="Вывод 2 2 6 7 2" xfId="21484"/>
    <cellStyle name="Вывод 2 2 7" xfId="8358"/>
    <cellStyle name="Вывод 2 2 7 2" xfId="16996"/>
    <cellStyle name="Вывод 2 2 8" xfId="9534"/>
    <cellStyle name="Вывод 2 2 8 2" xfId="18162"/>
    <cellStyle name="Вывод 2 2 9" xfId="10968"/>
    <cellStyle name="Вывод 2 2 9 2" xfId="19594"/>
    <cellStyle name="Вывод 2 3" xfId="4167"/>
    <cellStyle name="Вывод 2 3 2" xfId="8364"/>
    <cellStyle name="Вывод 2 3 2 2" xfId="17002"/>
    <cellStyle name="Вывод 2 3 3" xfId="9540"/>
    <cellStyle name="Вывод 2 3 3 2" xfId="18168"/>
    <cellStyle name="Вывод 2 3 4" xfId="10974"/>
    <cellStyle name="Вывод 2 3 4 2" xfId="19600"/>
    <cellStyle name="Вывод 2 3 5" xfId="11867"/>
    <cellStyle name="Вывод 2 3 5 2" xfId="20492"/>
    <cellStyle name="Вывод 2 3 6" xfId="8004"/>
    <cellStyle name="Вывод 2 3 6 2" xfId="16642"/>
    <cellStyle name="Вывод 2 3 7" xfId="12862"/>
    <cellStyle name="Вывод 2 3 7 2" xfId="21485"/>
    <cellStyle name="Вывод 2 4" xfId="4168"/>
    <cellStyle name="Вывод 2 4 2" xfId="8365"/>
    <cellStyle name="Вывод 2 4 2 2" xfId="17003"/>
    <cellStyle name="Вывод 2 4 3" xfId="9541"/>
    <cellStyle name="Вывод 2 4 3 2" xfId="18169"/>
    <cellStyle name="Вывод 2 4 4" xfId="10975"/>
    <cellStyle name="Вывод 2 4 4 2" xfId="19601"/>
    <cellStyle name="Вывод 2 4 5" xfId="11868"/>
    <cellStyle name="Вывод 2 4 5 2" xfId="20493"/>
    <cellStyle name="Вывод 2 4 6" xfId="10255"/>
    <cellStyle name="Вывод 2 4 6 2" xfId="18882"/>
    <cellStyle name="Вывод 2 4 7" xfId="12863"/>
    <cellStyle name="Вывод 2 4 7 2" xfId="21486"/>
    <cellStyle name="Вывод 2 5" xfId="4169"/>
    <cellStyle name="Вывод 2 5 2" xfId="8366"/>
    <cellStyle name="Вывод 2 5 2 2" xfId="17004"/>
    <cellStyle name="Вывод 2 5 3" xfId="9542"/>
    <cellStyle name="Вывод 2 5 3 2" xfId="18170"/>
    <cellStyle name="Вывод 2 5 4" xfId="10976"/>
    <cellStyle name="Вывод 2 5 4 2" xfId="19602"/>
    <cellStyle name="Вывод 2 5 5" xfId="11869"/>
    <cellStyle name="Вывод 2 5 5 2" xfId="20494"/>
    <cellStyle name="Вывод 2 5 6" xfId="9059"/>
    <cellStyle name="Вывод 2 5 6 2" xfId="17687"/>
    <cellStyle name="Вывод 2 5 7" xfId="12864"/>
    <cellStyle name="Вывод 2 5 7 2" xfId="21487"/>
    <cellStyle name="Вывод 2 6" xfId="4170"/>
    <cellStyle name="Вывод 2 6 2" xfId="8367"/>
    <cellStyle name="Вывод 2 6 2 2" xfId="17005"/>
    <cellStyle name="Вывод 2 6 3" xfId="9543"/>
    <cellStyle name="Вывод 2 6 3 2" xfId="18171"/>
    <cellStyle name="Вывод 2 6 4" xfId="10977"/>
    <cellStyle name="Вывод 2 6 4 2" xfId="19603"/>
    <cellStyle name="Вывод 2 6 5" xfId="11870"/>
    <cellStyle name="Вывод 2 6 5 2" xfId="20495"/>
    <cellStyle name="Вывод 2 6 6" xfId="8005"/>
    <cellStyle name="Вывод 2 6 6 2" xfId="16643"/>
    <cellStyle name="Вывод 2 6 7" xfId="12865"/>
    <cellStyle name="Вывод 2 6 7 2" xfId="21488"/>
    <cellStyle name="Вывод 2 7" xfId="4171"/>
    <cellStyle name="Вывод 2 7 2" xfId="8368"/>
    <cellStyle name="Вывод 2 7 2 2" xfId="17006"/>
    <cellStyle name="Вывод 2 7 3" xfId="9544"/>
    <cellStyle name="Вывод 2 7 3 2" xfId="18172"/>
    <cellStyle name="Вывод 2 7 4" xfId="10978"/>
    <cellStyle name="Вывод 2 7 4 2" xfId="19604"/>
    <cellStyle name="Вывод 2 7 5" xfId="11871"/>
    <cellStyle name="Вывод 2 7 5 2" xfId="20496"/>
    <cellStyle name="Вывод 2 7 6" xfId="10753"/>
    <cellStyle name="Вывод 2 7 6 2" xfId="19379"/>
    <cellStyle name="Вывод 2 7 7" xfId="12866"/>
    <cellStyle name="Вывод 2 7 7 2" xfId="21489"/>
    <cellStyle name="Вывод 2 8" xfId="8357"/>
    <cellStyle name="Вывод 2 8 2" xfId="16995"/>
    <cellStyle name="Вывод 2 9" xfId="9533"/>
    <cellStyle name="Вывод 2 9 2" xfId="18161"/>
    <cellStyle name="Вывод 20" xfId="8974"/>
    <cellStyle name="Вывод 20 2" xfId="17602"/>
    <cellStyle name="Вывод 21" xfId="10201"/>
    <cellStyle name="Вывод 21 2" xfId="18828"/>
    <cellStyle name="Вывод 22" xfId="8841"/>
    <cellStyle name="Вывод 22 2" xfId="17469"/>
    <cellStyle name="Вывод 23" xfId="11535"/>
    <cellStyle name="Вывод 23 2" xfId="20160"/>
    <cellStyle name="Вывод 24" xfId="12422"/>
    <cellStyle name="Вывод 24 2" xfId="21046"/>
    <cellStyle name="Вывод 3" xfId="4172"/>
    <cellStyle name="Вывод 3 10" xfId="10979"/>
    <cellStyle name="Вывод 3 10 2" xfId="19605"/>
    <cellStyle name="Вывод 3 11" xfId="11872"/>
    <cellStyle name="Вывод 3 11 2" xfId="20497"/>
    <cellStyle name="Вывод 3 12" xfId="7904"/>
    <cellStyle name="Вывод 3 12 2" xfId="16542"/>
    <cellStyle name="Вывод 3 13" xfId="12867"/>
    <cellStyle name="Вывод 3 13 2" xfId="21490"/>
    <cellStyle name="Вывод 3 2" xfId="4173"/>
    <cellStyle name="Вывод 3 2 10" xfId="11873"/>
    <cellStyle name="Вывод 3 2 10 2" xfId="20498"/>
    <cellStyle name="Вывод 3 2 11" xfId="8006"/>
    <cellStyle name="Вывод 3 2 11 2" xfId="16644"/>
    <cellStyle name="Вывод 3 2 12" xfId="12868"/>
    <cellStyle name="Вывод 3 2 12 2" xfId="21491"/>
    <cellStyle name="Вывод 3 2 2" xfId="4174"/>
    <cellStyle name="Вывод 3 2 2 2" xfId="8371"/>
    <cellStyle name="Вывод 3 2 2 2 2" xfId="17009"/>
    <cellStyle name="Вывод 3 2 2 3" xfId="9547"/>
    <cellStyle name="Вывод 3 2 2 3 2" xfId="18175"/>
    <cellStyle name="Вывод 3 2 2 4" xfId="10981"/>
    <cellStyle name="Вывод 3 2 2 4 2" xfId="19607"/>
    <cellStyle name="Вывод 3 2 2 5" xfId="11874"/>
    <cellStyle name="Вывод 3 2 2 5 2" xfId="20499"/>
    <cellStyle name="Вывод 3 2 2 6" xfId="10752"/>
    <cellStyle name="Вывод 3 2 2 6 2" xfId="19378"/>
    <cellStyle name="Вывод 3 2 2 7" xfId="12869"/>
    <cellStyle name="Вывод 3 2 2 7 2" xfId="21492"/>
    <cellStyle name="Вывод 3 2 3" xfId="4175"/>
    <cellStyle name="Вывод 3 2 3 2" xfId="8372"/>
    <cellStyle name="Вывод 3 2 3 2 2" xfId="17010"/>
    <cellStyle name="Вывод 3 2 3 3" xfId="9548"/>
    <cellStyle name="Вывод 3 2 3 3 2" xfId="18176"/>
    <cellStyle name="Вывод 3 2 3 4" xfId="10982"/>
    <cellStyle name="Вывод 3 2 3 4 2" xfId="19608"/>
    <cellStyle name="Вывод 3 2 3 5" xfId="11875"/>
    <cellStyle name="Вывод 3 2 3 5 2" xfId="20500"/>
    <cellStyle name="Вывод 3 2 3 6" xfId="10751"/>
    <cellStyle name="Вывод 3 2 3 6 2" xfId="19377"/>
    <cellStyle name="Вывод 3 2 3 7" xfId="12870"/>
    <cellStyle name="Вывод 3 2 3 7 2" xfId="21493"/>
    <cellStyle name="Вывод 3 2 4" xfId="4176"/>
    <cellStyle name="Вывод 3 2 4 2" xfId="8373"/>
    <cellStyle name="Вывод 3 2 4 2 2" xfId="17011"/>
    <cellStyle name="Вывод 3 2 4 3" xfId="9549"/>
    <cellStyle name="Вывод 3 2 4 3 2" xfId="18177"/>
    <cellStyle name="Вывод 3 2 4 4" xfId="10983"/>
    <cellStyle name="Вывод 3 2 4 4 2" xfId="19609"/>
    <cellStyle name="Вывод 3 2 4 5" xfId="11876"/>
    <cellStyle name="Вывод 3 2 4 5 2" xfId="20501"/>
    <cellStyle name="Вывод 3 2 4 6" xfId="8007"/>
    <cellStyle name="Вывод 3 2 4 6 2" xfId="16645"/>
    <cellStyle name="Вывод 3 2 4 7" xfId="12871"/>
    <cellStyle name="Вывод 3 2 4 7 2" xfId="21494"/>
    <cellStyle name="Вывод 3 2 5" xfId="4177"/>
    <cellStyle name="Вывод 3 2 5 2" xfId="8374"/>
    <cellStyle name="Вывод 3 2 5 2 2" xfId="17012"/>
    <cellStyle name="Вывод 3 2 5 3" xfId="9550"/>
    <cellStyle name="Вывод 3 2 5 3 2" xfId="18178"/>
    <cellStyle name="Вывод 3 2 5 4" xfId="10984"/>
    <cellStyle name="Вывод 3 2 5 4 2" xfId="19610"/>
    <cellStyle name="Вывод 3 2 5 5" xfId="11877"/>
    <cellStyle name="Вывод 3 2 5 5 2" xfId="20502"/>
    <cellStyle name="Вывод 3 2 5 6" xfId="10256"/>
    <cellStyle name="Вывод 3 2 5 6 2" xfId="18883"/>
    <cellStyle name="Вывод 3 2 5 7" xfId="12872"/>
    <cellStyle name="Вывод 3 2 5 7 2" xfId="21495"/>
    <cellStyle name="Вывод 3 2 6" xfId="4178"/>
    <cellStyle name="Вывод 3 2 6 2" xfId="8375"/>
    <cellStyle name="Вывод 3 2 6 2 2" xfId="17013"/>
    <cellStyle name="Вывод 3 2 6 3" xfId="9551"/>
    <cellStyle name="Вывод 3 2 6 3 2" xfId="18179"/>
    <cellStyle name="Вывод 3 2 6 4" xfId="10985"/>
    <cellStyle name="Вывод 3 2 6 4 2" xfId="19611"/>
    <cellStyle name="Вывод 3 2 6 5" xfId="11878"/>
    <cellStyle name="Вывод 3 2 6 5 2" xfId="20503"/>
    <cellStyle name="Вывод 3 2 6 6" xfId="10750"/>
    <cellStyle name="Вывод 3 2 6 6 2" xfId="19376"/>
    <cellStyle name="Вывод 3 2 6 7" xfId="12873"/>
    <cellStyle name="Вывод 3 2 6 7 2" xfId="21496"/>
    <cellStyle name="Вывод 3 2 7" xfId="8370"/>
    <cellStyle name="Вывод 3 2 7 2" xfId="17008"/>
    <cellStyle name="Вывод 3 2 8" xfId="9546"/>
    <cellStyle name="Вывод 3 2 8 2" xfId="18174"/>
    <cellStyle name="Вывод 3 2 9" xfId="10980"/>
    <cellStyle name="Вывод 3 2 9 2" xfId="19606"/>
    <cellStyle name="Вывод 3 3" xfId="4179"/>
    <cellStyle name="Вывод 3 3 2" xfId="8376"/>
    <cellStyle name="Вывод 3 3 2 2" xfId="17014"/>
    <cellStyle name="Вывод 3 3 3" xfId="9552"/>
    <cellStyle name="Вывод 3 3 3 2" xfId="18180"/>
    <cellStyle name="Вывод 3 3 4" xfId="10986"/>
    <cellStyle name="Вывод 3 3 4 2" xfId="19612"/>
    <cellStyle name="Вывод 3 3 5" xfId="11879"/>
    <cellStyle name="Вывод 3 3 5 2" xfId="20504"/>
    <cellStyle name="Вывод 3 3 6" xfId="8008"/>
    <cellStyle name="Вывод 3 3 6 2" xfId="16646"/>
    <cellStyle name="Вывод 3 3 7" xfId="12874"/>
    <cellStyle name="Вывод 3 3 7 2" xfId="21497"/>
    <cellStyle name="Вывод 3 4" xfId="4180"/>
    <cellStyle name="Вывод 3 4 2" xfId="8377"/>
    <cellStyle name="Вывод 3 4 2 2" xfId="17015"/>
    <cellStyle name="Вывод 3 4 3" xfId="9553"/>
    <cellStyle name="Вывод 3 4 3 2" xfId="18181"/>
    <cellStyle name="Вывод 3 4 4" xfId="10987"/>
    <cellStyle name="Вывод 3 4 4 2" xfId="19613"/>
    <cellStyle name="Вывод 3 4 5" xfId="11880"/>
    <cellStyle name="Вывод 3 4 5 2" xfId="20505"/>
    <cellStyle name="Вывод 3 4 6" xfId="11192"/>
    <cellStyle name="Вывод 3 4 6 2" xfId="19817"/>
    <cellStyle name="Вывод 3 4 7" xfId="12875"/>
    <cellStyle name="Вывод 3 4 7 2" xfId="21498"/>
    <cellStyle name="Вывод 3 5" xfId="4181"/>
    <cellStyle name="Вывод 3 5 2" xfId="8378"/>
    <cellStyle name="Вывод 3 5 2 2" xfId="17016"/>
    <cellStyle name="Вывод 3 5 3" xfId="9554"/>
    <cellStyle name="Вывод 3 5 3 2" xfId="18182"/>
    <cellStyle name="Вывод 3 5 4" xfId="10988"/>
    <cellStyle name="Вывод 3 5 4 2" xfId="19614"/>
    <cellStyle name="Вывод 3 5 5" xfId="11881"/>
    <cellStyle name="Вывод 3 5 5 2" xfId="20506"/>
    <cellStyle name="Вывод 3 5 6" xfId="10749"/>
    <cellStyle name="Вывод 3 5 6 2" xfId="19375"/>
    <cellStyle name="Вывод 3 5 7" xfId="12876"/>
    <cellStyle name="Вывод 3 5 7 2" xfId="21499"/>
    <cellStyle name="Вывод 3 6" xfId="4182"/>
    <cellStyle name="Вывод 3 6 2" xfId="8379"/>
    <cellStyle name="Вывод 3 6 2 2" xfId="17017"/>
    <cellStyle name="Вывод 3 6 3" xfId="9555"/>
    <cellStyle name="Вывод 3 6 3 2" xfId="18183"/>
    <cellStyle name="Вывод 3 6 4" xfId="10989"/>
    <cellStyle name="Вывод 3 6 4 2" xfId="19615"/>
    <cellStyle name="Вывод 3 6 5" xfId="11882"/>
    <cellStyle name="Вывод 3 6 5 2" xfId="20507"/>
    <cellStyle name="Вывод 3 6 6" xfId="8009"/>
    <cellStyle name="Вывод 3 6 6 2" xfId="16647"/>
    <cellStyle name="Вывод 3 6 7" xfId="12877"/>
    <cellStyle name="Вывод 3 6 7 2" xfId="21500"/>
    <cellStyle name="Вывод 3 7" xfId="4183"/>
    <cellStyle name="Вывод 3 7 2" xfId="8380"/>
    <cellStyle name="Вывод 3 7 2 2" xfId="17018"/>
    <cellStyle name="Вывод 3 7 3" xfId="9556"/>
    <cellStyle name="Вывод 3 7 3 2" xfId="18184"/>
    <cellStyle name="Вывод 3 7 4" xfId="10990"/>
    <cellStyle name="Вывод 3 7 4 2" xfId="19616"/>
    <cellStyle name="Вывод 3 7 5" xfId="11883"/>
    <cellStyle name="Вывод 3 7 5 2" xfId="20508"/>
    <cellStyle name="Вывод 3 7 6" xfId="10257"/>
    <cellStyle name="Вывод 3 7 6 2" xfId="18884"/>
    <cellStyle name="Вывод 3 7 7" xfId="12878"/>
    <cellStyle name="Вывод 3 7 7 2" xfId="21501"/>
    <cellStyle name="Вывод 3 8" xfId="8369"/>
    <cellStyle name="Вывод 3 8 2" xfId="17007"/>
    <cellStyle name="Вывод 3 9" xfId="9545"/>
    <cellStyle name="Вывод 3 9 2" xfId="18173"/>
    <cellStyle name="Вывод 4" xfId="4184"/>
    <cellStyle name="Вывод 4 10" xfId="9557"/>
    <cellStyle name="Вывод 4 10 2" xfId="18185"/>
    <cellStyle name="Вывод 4 11" xfId="10991"/>
    <cellStyle name="Вывод 4 11 2" xfId="19617"/>
    <cellStyle name="Вывод 4 12" xfId="11884"/>
    <cellStyle name="Вывод 4 12 2" xfId="20509"/>
    <cellStyle name="Вывод 4 13" xfId="10748"/>
    <cellStyle name="Вывод 4 13 2" xfId="19374"/>
    <cellStyle name="Вывод 4 14" xfId="12879"/>
    <cellStyle name="Вывод 4 14 2" xfId="21502"/>
    <cellStyle name="Вывод 4 2" xfId="4185"/>
    <cellStyle name="Вывод 4 2 2" xfId="8382"/>
    <cellStyle name="Вывод 4 2 2 2" xfId="17020"/>
    <cellStyle name="Вывод 4 2 3" xfId="9558"/>
    <cellStyle name="Вывод 4 2 3 2" xfId="18186"/>
    <cellStyle name="Вывод 4 2 4" xfId="10992"/>
    <cellStyle name="Вывод 4 2 4 2" xfId="19618"/>
    <cellStyle name="Вывод 4 2 5" xfId="11885"/>
    <cellStyle name="Вывод 4 2 5 2" xfId="20510"/>
    <cellStyle name="Вывод 4 2 6" xfId="8010"/>
    <cellStyle name="Вывод 4 2 6 2" xfId="16648"/>
    <cellStyle name="Вывод 4 2 7" xfId="12880"/>
    <cellStyle name="Вывод 4 2 7 2" xfId="21503"/>
    <cellStyle name="Вывод 4 3" xfId="4186"/>
    <cellStyle name="Вывод 4 3 2" xfId="8383"/>
    <cellStyle name="Вывод 4 3 2 2" xfId="17021"/>
    <cellStyle name="Вывод 4 3 3" xfId="9559"/>
    <cellStyle name="Вывод 4 3 3 2" xfId="18187"/>
    <cellStyle name="Вывод 4 3 4" xfId="10993"/>
    <cellStyle name="Вывод 4 3 4 2" xfId="19619"/>
    <cellStyle name="Вывод 4 3 5" xfId="11886"/>
    <cellStyle name="Вывод 4 3 5 2" xfId="20511"/>
    <cellStyle name="Вывод 4 3 6" xfId="10747"/>
    <cellStyle name="Вывод 4 3 6 2" xfId="19373"/>
    <cellStyle name="Вывод 4 3 7" xfId="12881"/>
    <cellStyle name="Вывод 4 3 7 2" xfId="21504"/>
    <cellStyle name="Вывод 4 4" xfId="4187"/>
    <cellStyle name="Вывод 4 4 2" xfId="8384"/>
    <cellStyle name="Вывод 4 4 2 2" xfId="17022"/>
    <cellStyle name="Вывод 4 4 3" xfId="9560"/>
    <cellStyle name="Вывод 4 4 3 2" xfId="18188"/>
    <cellStyle name="Вывод 4 4 4" xfId="10994"/>
    <cellStyle name="Вывод 4 4 4 2" xfId="19620"/>
    <cellStyle name="Вывод 4 4 5" xfId="11887"/>
    <cellStyle name="Вывод 4 4 5 2" xfId="20512"/>
    <cellStyle name="Вывод 4 4 6" xfId="9060"/>
    <cellStyle name="Вывод 4 4 6 2" xfId="17688"/>
    <cellStyle name="Вывод 4 4 7" xfId="12882"/>
    <cellStyle name="Вывод 4 4 7 2" xfId="21505"/>
    <cellStyle name="Вывод 4 5" xfId="4188"/>
    <cellStyle name="Вывод 4 5 2" xfId="8385"/>
    <cellStyle name="Вывод 4 5 2 2" xfId="17023"/>
    <cellStyle name="Вывод 4 5 3" xfId="9561"/>
    <cellStyle name="Вывод 4 5 3 2" xfId="18189"/>
    <cellStyle name="Вывод 4 5 4" xfId="10995"/>
    <cellStyle name="Вывод 4 5 4 2" xfId="19621"/>
    <cellStyle name="Вывод 4 5 5" xfId="11888"/>
    <cellStyle name="Вывод 4 5 5 2" xfId="20513"/>
    <cellStyle name="Вывод 4 5 6" xfId="8645"/>
    <cellStyle name="Вывод 4 5 6 2" xfId="17273"/>
    <cellStyle name="Вывод 4 5 7" xfId="12883"/>
    <cellStyle name="Вывод 4 5 7 2" xfId="21506"/>
    <cellStyle name="Вывод 4 6" xfId="4189"/>
    <cellStyle name="Вывод 4 6 2" xfId="8386"/>
    <cellStyle name="Вывод 4 6 2 2" xfId="17024"/>
    <cellStyle name="Вывод 4 6 3" xfId="9562"/>
    <cellStyle name="Вывод 4 6 3 2" xfId="18190"/>
    <cellStyle name="Вывод 4 6 4" xfId="10996"/>
    <cellStyle name="Вывод 4 6 4 2" xfId="19622"/>
    <cellStyle name="Вывод 4 6 5" xfId="11889"/>
    <cellStyle name="Вывод 4 6 5 2" xfId="20514"/>
    <cellStyle name="Вывод 4 6 6" xfId="10743"/>
    <cellStyle name="Вывод 4 6 6 2" xfId="19369"/>
    <cellStyle name="Вывод 4 6 7" xfId="12884"/>
    <cellStyle name="Вывод 4 6 7 2" xfId="21507"/>
    <cellStyle name="Вывод 4 7" xfId="4190"/>
    <cellStyle name="Вывод 4 7 2" xfId="8387"/>
    <cellStyle name="Вывод 4 7 2 2" xfId="17025"/>
    <cellStyle name="Вывод 4 7 3" xfId="9563"/>
    <cellStyle name="Вывод 4 7 3 2" xfId="18191"/>
    <cellStyle name="Вывод 4 7 4" xfId="10997"/>
    <cellStyle name="Вывод 4 7 4 2" xfId="19623"/>
    <cellStyle name="Вывод 4 7 5" xfId="11890"/>
    <cellStyle name="Вывод 4 7 5 2" xfId="20515"/>
    <cellStyle name="Вывод 4 7 6" xfId="10742"/>
    <cellStyle name="Вывод 4 7 6 2" xfId="19368"/>
    <cellStyle name="Вывод 4 7 7" xfId="12885"/>
    <cellStyle name="Вывод 4 7 7 2" xfId="21508"/>
    <cellStyle name="Вывод 4 8" xfId="4191"/>
    <cellStyle name="Вывод 4 8 2" xfId="8388"/>
    <cellStyle name="Вывод 4 8 2 2" xfId="17026"/>
    <cellStyle name="Вывод 4 8 3" xfId="9564"/>
    <cellStyle name="Вывод 4 8 3 2" xfId="18192"/>
    <cellStyle name="Вывод 4 8 4" xfId="10998"/>
    <cellStyle name="Вывод 4 8 4 2" xfId="19624"/>
    <cellStyle name="Вывод 4 8 5" xfId="11891"/>
    <cellStyle name="Вывод 4 8 5 2" xfId="20516"/>
    <cellStyle name="Вывод 4 8 6" xfId="8646"/>
    <cellStyle name="Вывод 4 8 6 2" xfId="17274"/>
    <cellStyle name="Вывод 4 8 7" xfId="12886"/>
    <cellStyle name="Вывод 4 8 7 2" xfId="21509"/>
    <cellStyle name="Вывод 4 9" xfId="8381"/>
    <cellStyle name="Вывод 4 9 2" xfId="17019"/>
    <cellStyle name="Вывод 5" xfId="4192"/>
    <cellStyle name="Вывод 5 2" xfId="8389"/>
    <cellStyle name="Вывод 5 2 2" xfId="17027"/>
    <cellStyle name="Вывод 5 3" xfId="9565"/>
    <cellStyle name="Вывод 5 3 2" xfId="18193"/>
    <cellStyle name="Вывод 5 4" xfId="10999"/>
    <cellStyle name="Вывод 5 4 2" xfId="19625"/>
    <cellStyle name="Вывод 5 5" xfId="11892"/>
    <cellStyle name="Вывод 5 5 2" xfId="20517"/>
    <cellStyle name="Вывод 5 6" xfId="10259"/>
    <cellStyle name="Вывод 5 6 2" xfId="18886"/>
    <cellStyle name="Вывод 5 7" xfId="12887"/>
    <cellStyle name="Вывод 5 7 2" xfId="21510"/>
    <cellStyle name="Вывод 6" xfId="4193"/>
    <cellStyle name="Вывод 6 2" xfId="8390"/>
    <cellStyle name="Вывод 6 2 2" xfId="17028"/>
    <cellStyle name="Вывод 6 3" xfId="9566"/>
    <cellStyle name="Вывод 6 3 2" xfId="18194"/>
    <cellStyle name="Вывод 6 4" xfId="11000"/>
    <cellStyle name="Вывод 6 4 2" xfId="19626"/>
    <cellStyle name="Вывод 6 5" xfId="11893"/>
    <cellStyle name="Вывод 6 5 2" xfId="20518"/>
    <cellStyle name="Вывод 6 6" xfId="10741"/>
    <cellStyle name="Вывод 6 6 2" xfId="19367"/>
    <cellStyle name="Вывод 6 7" xfId="12888"/>
    <cellStyle name="Вывод 6 7 2" xfId="21511"/>
    <cellStyle name="Вывод 7" xfId="4194"/>
    <cellStyle name="Вывод 7 2" xfId="8391"/>
    <cellStyle name="Вывод 7 2 2" xfId="17029"/>
    <cellStyle name="Вывод 7 3" xfId="9567"/>
    <cellStyle name="Вывод 7 3 2" xfId="18195"/>
    <cellStyle name="Вывод 7 4" xfId="11001"/>
    <cellStyle name="Вывод 7 4 2" xfId="19627"/>
    <cellStyle name="Вывод 7 5" xfId="11894"/>
    <cellStyle name="Вывод 7 5 2" xfId="20519"/>
    <cellStyle name="Вывод 7 6" xfId="8647"/>
    <cellStyle name="Вывод 7 6 2" xfId="17275"/>
    <cellStyle name="Вывод 7 7" xfId="12889"/>
    <cellStyle name="Вывод 7 7 2" xfId="21512"/>
    <cellStyle name="Вывод 8" xfId="4195"/>
    <cellStyle name="Вывод 8 2" xfId="8392"/>
    <cellStyle name="Вывод 8 2 2" xfId="17030"/>
    <cellStyle name="Вывод 8 3" xfId="9568"/>
    <cellStyle name="Вывод 8 3 2" xfId="18196"/>
    <cellStyle name="Вывод 8 4" xfId="11002"/>
    <cellStyle name="Вывод 8 4 2" xfId="19628"/>
    <cellStyle name="Вывод 8 5" xfId="11895"/>
    <cellStyle name="Вывод 8 5 2" xfId="20520"/>
    <cellStyle name="Вывод 8 6" xfId="8648"/>
    <cellStyle name="Вывод 8 6 2" xfId="17276"/>
    <cellStyle name="Вывод 8 7" xfId="12890"/>
    <cellStyle name="Вывод 8 7 2" xfId="21513"/>
    <cellStyle name="Вывод 9" xfId="4196"/>
    <cellStyle name="Вывод 9 2" xfId="8393"/>
    <cellStyle name="Вывод 9 2 2" xfId="17031"/>
    <cellStyle name="Вывод 9 3" xfId="9569"/>
    <cellStyle name="Вывод 9 3 2" xfId="18197"/>
    <cellStyle name="Вывод 9 4" xfId="11003"/>
    <cellStyle name="Вывод 9 4 2" xfId="19629"/>
    <cellStyle name="Вывод 9 5" xfId="11896"/>
    <cellStyle name="Вывод 9 5 2" xfId="20521"/>
    <cellStyle name="Вывод 9 6" xfId="10740"/>
    <cellStyle name="Вывод 9 6 2" xfId="19366"/>
    <cellStyle name="Вывод 9 7" xfId="12891"/>
    <cellStyle name="Вывод 9 7 2" xfId="21514"/>
    <cellStyle name="Вычисление" xfId="1117"/>
    <cellStyle name="Вычисление 10" xfId="4197"/>
    <cellStyle name="Вычисление 10 2" xfId="8394"/>
    <cellStyle name="Вычисление 10 2 2" xfId="17032"/>
    <cellStyle name="Вычисление 10 3" xfId="9570"/>
    <cellStyle name="Вычисление 10 3 2" xfId="18198"/>
    <cellStyle name="Вычисление 10 4" xfId="11004"/>
    <cellStyle name="Вычисление 10 4 2" xfId="19630"/>
    <cellStyle name="Вычисление 10 5" xfId="11897"/>
    <cellStyle name="Вычисление 10 5 2" xfId="20522"/>
    <cellStyle name="Вычисление 10 6" xfId="10739"/>
    <cellStyle name="Вычисление 10 6 2" xfId="19365"/>
    <cellStyle name="Вычисление 10 7" xfId="12892"/>
    <cellStyle name="Вычисление 10 7 2" xfId="21515"/>
    <cellStyle name="Вычисление 11" xfId="4198"/>
    <cellStyle name="Вычисление 11 2" xfId="8395"/>
    <cellStyle name="Вычисление 11 2 2" xfId="17033"/>
    <cellStyle name="Вычисление 11 3" xfId="9571"/>
    <cellStyle name="Вычисление 11 3 2" xfId="18199"/>
    <cellStyle name="Вычисление 11 4" xfId="11005"/>
    <cellStyle name="Вычисление 11 4 2" xfId="19631"/>
    <cellStyle name="Вычисление 11 5" xfId="11898"/>
    <cellStyle name="Вычисление 11 5 2" xfId="20523"/>
    <cellStyle name="Вычисление 11 6" xfId="8649"/>
    <cellStyle name="Вычисление 11 6 2" xfId="17277"/>
    <cellStyle name="Вычисление 11 7" xfId="12893"/>
    <cellStyle name="Вычисление 11 7 2" xfId="21516"/>
    <cellStyle name="Вычисление 12" xfId="4199"/>
    <cellStyle name="Вычисление 12 2" xfId="8396"/>
    <cellStyle name="Вычисление 12 2 2" xfId="17034"/>
    <cellStyle name="Вычисление 12 3" xfId="9572"/>
    <cellStyle name="Вычисление 12 3 2" xfId="18200"/>
    <cellStyle name="Вычисление 12 4" xfId="11006"/>
    <cellStyle name="Вычисление 12 4 2" xfId="19632"/>
    <cellStyle name="Вычисление 12 5" xfId="11899"/>
    <cellStyle name="Вычисление 12 5 2" xfId="20524"/>
    <cellStyle name="Вычисление 12 6" xfId="10738"/>
    <cellStyle name="Вычисление 12 6 2" xfId="19364"/>
    <cellStyle name="Вычисление 12 7" xfId="12894"/>
    <cellStyle name="Вычисление 12 7 2" xfId="21517"/>
    <cellStyle name="Вычисление 13" xfId="4200"/>
    <cellStyle name="Вычисление 13 2" xfId="8397"/>
    <cellStyle name="Вычисление 13 2 2" xfId="17035"/>
    <cellStyle name="Вычисление 13 3" xfId="9573"/>
    <cellStyle name="Вычисление 13 3 2" xfId="18201"/>
    <cellStyle name="Вычисление 13 4" xfId="11007"/>
    <cellStyle name="Вычисление 13 4 2" xfId="19633"/>
    <cellStyle name="Вычисление 13 5" xfId="11900"/>
    <cellStyle name="Вычисление 13 5 2" xfId="20525"/>
    <cellStyle name="Вычисление 13 6" xfId="10260"/>
    <cellStyle name="Вычисление 13 6 2" xfId="18887"/>
    <cellStyle name="Вычисление 13 7" xfId="12895"/>
    <cellStyle name="Вычисление 13 7 2" xfId="21518"/>
    <cellStyle name="Вычисление 14" xfId="4201"/>
    <cellStyle name="Вычисление 14 2" xfId="8398"/>
    <cellStyle name="Вычисление 14 2 2" xfId="17036"/>
    <cellStyle name="Вычисление 14 3" xfId="9574"/>
    <cellStyle name="Вычисление 14 3 2" xfId="18202"/>
    <cellStyle name="Вычисление 14 4" xfId="11008"/>
    <cellStyle name="Вычисление 14 4 2" xfId="19634"/>
    <cellStyle name="Вычисление 14 5" xfId="11901"/>
    <cellStyle name="Вычисление 14 5 2" xfId="20526"/>
    <cellStyle name="Вычисление 14 6" xfId="8650"/>
    <cellStyle name="Вычисление 14 6 2" xfId="17278"/>
    <cellStyle name="Вычисление 14 7" xfId="12896"/>
    <cellStyle name="Вычисление 14 7 2" xfId="21519"/>
    <cellStyle name="Вычисление 15" xfId="4202"/>
    <cellStyle name="Вычисление 15 2" xfId="8399"/>
    <cellStyle name="Вычисление 15 2 2" xfId="17037"/>
    <cellStyle name="Вычисление 15 3" xfId="9575"/>
    <cellStyle name="Вычисление 15 3 2" xfId="18203"/>
    <cellStyle name="Вычисление 15 4" xfId="11009"/>
    <cellStyle name="Вычисление 15 4 2" xfId="19635"/>
    <cellStyle name="Вычисление 15 5" xfId="11902"/>
    <cellStyle name="Вычисление 15 5 2" xfId="20527"/>
    <cellStyle name="Вычисление 15 6" xfId="10737"/>
    <cellStyle name="Вычисление 15 6 2" xfId="19363"/>
    <cellStyle name="Вычисление 15 7" xfId="12897"/>
    <cellStyle name="Вычисление 15 7 2" xfId="21520"/>
    <cellStyle name="Вычисление 16" xfId="4203"/>
    <cellStyle name="Вычисление 16 2" xfId="8400"/>
    <cellStyle name="Вычисление 16 2 2" xfId="17038"/>
    <cellStyle name="Вычисление 16 3" xfId="9576"/>
    <cellStyle name="Вычисление 16 3 2" xfId="18204"/>
    <cellStyle name="Вычисление 16 4" xfId="11010"/>
    <cellStyle name="Вычисление 16 4 2" xfId="19636"/>
    <cellStyle name="Вычисление 16 5" xfId="11903"/>
    <cellStyle name="Вычисление 16 5 2" xfId="20528"/>
    <cellStyle name="Вычисление 16 6" xfId="11370"/>
    <cellStyle name="Вычисление 16 6 2" xfId="19995"/>
    <cellStyle name="Вычисление 16 7" xfId="12898"/>
    <cellStyle name="Вычисление 16 7 2" xfId="21521"/>
    <cellStyle name="Вычисление 17" xfId="5382"/>
    <cellStyle name="Вычисление 17 2" xfId="14041"/>
    <cellStyle name="Вычисление 18" xfId="5117"/>
    <cellStyle name="Вычисление 18 2" xfId="13776"/>
    <cellStyle name="Вычисление 19" xfId="7929"/>
    <cellStyle name="Вычисление 19 2" xfId="16567"/>
    <cellStyle name="Вычисление 2" xfId="4204"/>
    <cellStyle name="Вычисление 2 10" xfId="11011"/>
    <cellStyle name="Вычисление 2 10 2" xfId="19637"/>
    <cellStyle name="Вычисление 2 11" xfId="11904"/>
    <cellStyle name="Вычисление 2 11 2" xfId="20529"/>
    <cellStyle name="Вычисление 2 12" xfId="8651"/>
    <cellStyle name="Вычисление 2 12 2" xfId="17279"/>
    <cellStyle name="Вычисление 2 13" xfId="12899"/>
    <cellStyle name="Вычисление 2 13 2" xfId="21522"/>
    <cellStyle name="Вычисление 2 2" xfId="4205"/>
    <cellStyle name="Вычисление 2 2 10" xfId="11905"/>
    <cellStyle name="Вычисление 2 2 10 2" xfId="20530"/>
    <cellStyle name="Вычисление 2 2 11" xfId="11371"/>
    <cellStyle name="Вычисление 2 2 11 2" xfId="19996"/>
    <cellStyle name="Вычисление 2 2 12" xfId="12900"/>
    <cellStyle name="Вычисление 2 2 12 2" xfId="21523"/>
    <cellStyle name="Вычисление 2 2 2" xfId="4206"/>
    <cellStyle name="Вычисление 2 2 2 2" xfId="8403"/>
    <cellStyle name="Вычисление 2 2 2 2 2" xfId="17041"/>
    <cellStyle name="Вычисление 2 2 2 3" xfId="9579"/>
    <cellStyle name="Вычисление 2 2 2 3 2" xfId="18207"/>
    <cellStyle name="Вычисление 2 2 2 4" xfId="11013"/>
    <cellStyle name="Вычисление 2 2 2 4 2" xfId="19639"/>
    <cellStyle name="Вычисление 2 2 2 5" xfId="11906"/>
    <cellStyle name="Вычисление 2 2 2 5 2" xfId="20531"/>
    <cellStyle name="Вычисление 2 2 2 6" xfId="10736"/>
    <cellStyle name="Вычисление 2 2 2 6 2" xfId="19362"/>
    <cellStyle name="Вычисление 2 2 2 7" xfId="12901"/>
    <cellStyle name="Вычисление 2 2 2 7 2" xfId="21524"/>
    <cellStyle name="Вычисление 2 2 3" xfId="4207"/>
    <cellStyle name="Вычисление 2 2 3 2" xfId="8404"/>
    <cellStyle name="Вычисление 2 2 3 2 2" xfId="17042"/>
    <cellStyle name="Вычисление 2 2 3 3" xfId="9580"/>
    <cellStyle name="Вычисление 2 2 3 3 2" xfId="18208"/>
    <cellStyle name="Вычисление 2 2 3 4" xfId="11014"/>
    <cellStyle name="Вычисление 2 2 3 4 2" xfId="19640"/>
    <cellStyle name="Вычисление 2 2 3 5" xfId="11907"/>
    <cellStyle name="Вычисление 2 2 3 5 2" xfId="20532"/>
    <cellStyle name="Вычисление 2 2 3 6" xfId="8652"/>
    <cellStyle name="Вычисление 2 2 3 6 2" xfId="17280"/>
    <cellStyle name="Вычисление 2 2 3 7" xfId="12902"/>
    <cellStyle name="Вычисление 2 2 3 7 2" xfId="21525"/>
    <cellStyle name="Вычисление 2 2 4" xfId="4208"/>
    <cellStyle name="Вычисление 2 2 4 2" xfId="8405"/>
    <cellStyle name="Вычисление 2 2 4 2 2" xfId="17043"/>
    <cellStyle name="Вычисление 2 2 4 3" xfId="9581"/>
    <cellStyle name="Вычисление 2 2 4 3 2" xfId="18209"/>
    <cellStyle name="Вычисление 2 2 4 4" xfId="11015"/>
    <cellStyle name="Вычисление 2 2 4 4 2" xfId="19641"/>
    <cellStyle name="Вычисление 2 2 4 5" xfId="11908"/>
    <cellStyle name="Вычисление 2 2 4 5 2" xfId="20533"/>
    <cellStyle name="Вычисление 2 2 4 6" xfId="11372"/>
    <cellStyle name="Вычисление 2 2 4 6 2" xfId="19997"/>
    <cellStyle name="Вычисление 2 2 4 7" xfId="12903"/>
    <cellStyle name="Вычисление 2 2 4 7 2" xfId="21526"/>
    <cellStyle name="Вычисление 2 2 5" xfId="4209"/>
    <cellStyle name="Вычисление 2 2 5 2" xfId="8406"/>
    <cellStyle name="Вычисление 2 2 5 2 2" xfId="17044"/>
    <cellStyle name="Вычисление 2 2 5 3" xfId="9582"/>
    <cellStyle name="Вычисление 2 2 5 3 2" xfId="18210"/>
    <cellStyle name="Вычисление 2 2 5 4" xfId="11016"/>
    <cellStyle name="Вычисление 2 2 5 4 2" xfId="19642"/>
    <cellStyle name="Вычисление 2 2 5 5" xfId="11909"/>
    <cellStyle name="Вычисление 2 2 5 5 2" xfId="20534"/>
    <cellStyle name="Вычисление 2 2 5 6" xfId="11373"/>
    <cellStyle name="Вычисление 2 2 5 6 2" xfId="19998"/>
    <cellStyle name="Вычисление 2 2 5 7" xfId="12904"/>
    <cellStyle name="Вычисление 2 2 5 7 2" xfId="21527"/>
    <cellStyle name="Вычисление 2 2 6" xfId="4210"/>
    <cellStyle name="Вычисление 2 2 6 2" xfId="8407"/>
    <cellStyle name="Вычисление 2 2 6 2 2" xfId="17045"/>
    <cellStyle name="Вычисление 2 2 6 3" xfId="9583"/>
    <cellStyle name="Вычисление 2 2 6 3 2" xfId="18211"/>
    <cellStyle name="Вычисление 2 2 6 4" xfId="11017"/>
    <cellStyle name="Вычисление 2 2 6 4 2" xfId="19643"/>
    <cellStyle name="Вычисление 2 2 6 5" xfId="11910"/>
    <cellStyle name="Вычисление 2 2 6 5 2" xfId="20535"/>
    <cellStyle name="Вычисление 2 2 6 6" xfId="8653"/>
    <cellStyle name="Вычисление 2 2 6 6 2" xfId="17281"/>
    <cellStyle name="Вычисление 2 2 6 7" xfId="12905"/>
    <cellStyle name="Вычисление 2 2 6 7 2" xfId="21528"/>
    <cellStyle name="Вычисление 2 2 7" xfId="8402"/>
    <cellStyle name="Вычисление 2 2 7 2" xfId="17040"/>
    <cellStyle name="Вычисление 2 2 8" xfId="9578"/>
    <cellStyle name="Вычисление 2 2 8 2" xfId="18206"/>
    <cellStyle name="Вычисление 2 2 9" xfId="11012"/>
    <cellStyle name="Вычисление 2 2 9 2" xfId="19638"/>
    <cellStyle name="Вычисление 2 3" xfId="4211"/>
    <cellStyle name="Вычисление 2 3 2" xfId="8408"/>
    <cellStyle name="Вычисление 2 3 2 2" xfId="17046"/>
    <cellStyle name="Вычисление 2 3 3" xfId="9584"/>
    <cellStyle name="Вычисление 2 3 3 2" xfId="18212"/>
    <cellStyle name="Вычисление 2 3 4" xfId="11018"/>
    <cellStyle name="Вычисление 2 3 4 2" xfId="19644"/>
    <cellStyle name="Вычисление 2 3 5" xfId="11911"/>
    <cellStyle name="Вычисление 2 3 5 2" xfId="20536"/>
    <cellStyle name="Вычисление 2 3 6" xfId="10261"/>
    <cellStyle name="Вычисление 2 3 6 2" xfId="18888"/>
    <cellStyle name="Вычисление 2 3 7" xfId="12906"/>
    <cellStyle name="Вычисление 2 3 7 2" xfId="21529"/>
    <cellStyle name="Вычисление 2 4" xfId="4212"/>
    <cellStyle name="Вычисление 2 4 2" xfId="8409"/>
    <cellStyle name="Вычисление 2 4 2 2" xfId="17047"/>
    <cellStyle name="Вычисление 2 4 3" xfId="9585"/>
    <cellStyle name="Вычисление 2 4 3 2" xfId="18213"/>
    <cellStyle name="Вычисление 2 4 4" xfId="11019"/>
    <cellStyle name="Вычисление 2 4 4 2" xfId="19645"/>
    <cellStyle name="Вычисление 2 4 5" xfId="11912"/>
    <cellStyle name="Вычисление 2 4 5 2" xfId="20537"/>
    <cellStyle name="Вычисление 2 4 6" xfId="11374"/>
    <cellStyle name="Вычисление 2 4 6 2" xfId="19999"/>
    <cellStyle name="Вычисление 2 4 7" xfId="12907"/>
    <cellStyle name="Вычисление 2 4 7 2" xfId="21530"/>
    <cellStyle name="Вычисление 2 5" xfId="4213"/>
    <cellStyle name="Вычисление 2 5 2" xfId="8410"/>
    <cellStyle name="Вычисление 2 5 2 2" xfId="17048"/>
    <cellStyle name="Вычисление 2 5 3" xfId="9586"/>
    <cellStyle name="Вычисление 2 5 3 2" xfId="18214"/>
    <cellStyle name="Вычисление 2 5 4" xfId="11020"/>
    <cellStyle name="Вычисление 2 5 4 2" xfId="19646"/>
    <cellStyle name="Вычисление 2 5 5" xfId="11913"/>
    <cellStyle name="Вычисление 2 5 5 2" xfId="20538"/>
    <cellStyle name="Вычисление 2 5 6" xfId="8654"/>
    <cellStyle name="Вычисление 2 5 6 2" xfId="17282"/>
    <cellStyle name="Вычисление 2 5 7" xfId="12908"/>
    <cellStyle name="Вычисление 2 5 7 2" xfId="21531"/>
    <cellStyle name="Вычисление 2 6" xfId="4214"/>
    <cellStyle name="Вычисление 2 6 2" xfId="8411"/>
    <cellStyle name="Вычисление 2 6 2 2" xfId="17049"/>
    <cellStyle name="Вычисление 2 6 3" xfId="9587"/>
    <cellStyle name="Вычисление 2 6 3 2" xfId="18215"/>
    <cellStyle name="Вычисление 2 6 4" xfId="11021"/>
    <cellStyle name="Вычисление 2 6 4 2" xfId="19647"/>
    <cellStyle name="Вычисление 2 6 5" xfId="11914"/>
    <cellStyle name="Вычисление 2 6 5 2" xfId="20539"/>
    <cellStyle name="Вычисление 2 6 6" xfId="11375"/>
    <cellStyle name="Вычисление 2 6 6 2" xfId="20000"/>
    <cellStyle name="Вычисление 2 6 7" xfId="12909"/>
    <cellStyle name="Вычисление 2 6 7 2" xfId="21532"/>
    <cellStyle name="Вычисление 2 7" xfId="4215"/>
    <cellStyle name="Вычисление 2 7 2" xfId="8412"/>
    <cellStyle name="Вычисление 2 7 2 2" xfId="17050"/>
    <cellStyle name="Вычисление 2 7 3" xfId="9588"/>
    <cellStyle name="Вычисление 2 7 3 2" xfId="18216"/>
    <cellStyle name="Вычисление 2 7 4" xfId="11022"/>
    <cellStyle name="Вычисление 2 7 4 2" xfId="19648"/>
    <cellStyle name="Вычисление 2 7 5" xfId="11915"/>
    <cellStyle name="Вычисление 2 7 5 2" xfId="20540"/>
    <cellStyle name="Вычисление 2 7 6" xfId="10735"/>
    <cellStyle name="Вычисление 2 7 6 2" xfId="19361"/>
    <cellStyle name="Вычисление 2 7 7" xfId="12910"/>
    <cellStyle name="Вычисление 2 7 7 2" xfId="21533"/>
    <cellStyle name="Вычисление 2 8" xfId="8401"/>
    <cellStyle name="Вычисление 2 8 2" xfId="17039"/>
    <cellStyle name="Вычисление 2 9" xfId="9577"/>
    <cellStyle name="Вычисление 2 9 2" xfId="18205"/>
    <cellStyle name="Вычисление 20" xfId="9076"/>
    <cellStyle name="Вычисление 20 2" xfId="17704"/>
    <cellStyle name="Вычисление 21" xfId="10310"/>
    <cellStyle name="Вычисление 21 2" xfId="18937"/>
    <cellStyle name="Вычисление 22" xfId="12420"/>
    <cellStyle name="Вычисление 22 2" xfId="21044"/>
    <cellStyle name="Вычисление 23" xfId="12786"/>
    <cellStyle name="Вычисление 23 2" xfId="21409"/>
    <cellStyle name="Вычисление 3" xfId="4216"/>
    <cellStyle name="Вычисление 3 10" xfId="11023"/>
    <cellStyle name="Вычисление 3 10 2" xfId="19649"/>
    <cellStyle name="Вычисление 3 11" xfId="11916"/>
    <cellStyle name="Вычисление 3 11 2" xfId="20541"/>
    <cellStyle name="Вычисление 3 12" xfId="8655"/>
    <cellStyle name="Вычисление 3 12 2" xfId="17283"/>
    <cellStyle name="Вычисление 3 13" xfId="12911"/>
    <cellStyle name="Вычисление 3 13 2" xfId="21534"/>
    <cellStyle name="Вычисление 3 2" xfId="4217"/>
    <cellStyle name="Вычисление 3 2 10" xfId="11917"/>
    <cellStyle name="Вычисление 3 2 10 2" xfId="20542"/>
    <cellStyle name="Вычисление 3 2 11" xfId="11376"/>
    <cellStyle name="Вычисление 3 2 11 2" xfId="20001"/>
    <cellStyle name="Вычисление 3 2 12" xfId="12912"/>
    <cellStyle name="Вычисление 3 2 12 2" xfId="21535"/>
    <cellStyle name="Вычисление 3 2 2" xfId="4218"/>
    <cellStyle name="Вычисление 3 2 2 2" xfId="8415"/>
    <cellStyle name="Вычисление 3 2 2 2 2" xfId="17053"/>
    <cellStyle name="Вычисление 3 2 2 3" xfId="9591"/>
    <cellStyle name="Вычисление 3 2 2 3 2" xfId="18219"/>
    <cellStyle name="Вычисление 3 2 2 4" xfId="11025"/>
    <cellStyle name="Вычисление 3 2 2 4 2" xfId="19651"/>
    <cellStyle name="Вычисление 3 2 2 5" xfId="11918"/>
    <cellStyle name="Вычисление 3 2 2 5 2" xfId="20543"/>
    <cellStyle name="Вычисление 3 2 2 6" xfId="11377"/>
    <cellStyle name="Вычисление 3 2 2 6 2" xfId="20002"/>
    <cellStyle name="Вычисление 3 2 2 7" xfId="12913"/>
    <cellStyle name="Вычисление 3 2 2 7 2" xfId="21536"/>
    <cellStyle name="Вычисление 3 2 3" xfId="4219"/>
    <cellStyle name="Вычисление 3 2 3 2" xfId="8416"/>
    <cellStyle name="Вычисление 3 2 3 2 2" xfId="17054"/>
    <cellStyle name="Вычисление 3 2 3 3" xfId="9592"/>
    <cellStyle name="Вычисление 3 2 3 3 2" xfId="18220"/>
    <cellStyle name="Вычисление 3 2 3 4" xfId="11026"/>
    <cellStyle name="Вычисление 3 2 3 4 2" xfId="19652"/>
    <cellStyle name="Вычисление 3 2 3 5" xfId="11919"/>
    <cellStyle name="Вычисление 3 2 3 5 2" xfId="20544"/>
    <cellStyle name="Вычисление 3 2 3 6" xfId="8656"/>
    <cellStyle name="Вычисление 3 2 3 6 2" xfId="17284"/>
    <cellStyle name="Вычисление 3 2 3 7" xfId="12914"/>
    <cellStyle name="Вычисление 3 2 3 7 2" xfId="21537"/>
    <cellStyle name="Вычисление 3 2 4" xfId="4220"/>
    <cellStyle name="Вычисление 3 2 4 2" xfId="8417"/>
    <cellStyle name="Вычисление 3 2 4 2 2" xfId="17055"/>
    <cellStyle name="Вычисление 3 2 4 3" xfId="9593"/>
    <cellStyle name="Вычисление 3 2 4 3 2" xfId="18221"/>
    <cellStyle name="Вычисление 3 2 4 4" xfId="11027"/>
    <cellStyle name="Вычисление 3 2 4 4 2" xfId="19653"/>
    <cellStyle name="Вычисление 3 2 4 5" xfId="11920"/>
    <cellStyle name="Вычисление 3 2 4 5 2" xfId="20545"/>
    <cellStyle name="Вычисление 3 2 4 6" xfId="10734"/>
    <cellStyle name="Вычисление 3 2 4 6 2" xfId="19360"/>
    <cellStyle name="Вычисление 3 2 4 7" xfId="12915"/>
    <cellStyle name="Вычисление 3 2 4 7 2" xfId="21538"/>
    <cellStyle name="Вычисление 3 2 5" xfId="4221"/>
    <cellStyle name="Вычисление 3 2 5 2" xfId="8418"/>
    <cellStyle name="Вычисление 3 2 5 2 2" xfId="17056"/>
    <cellStyle name="Вычисление 3 2 5 3" xfId="9594"/>
    <cellStyle name="Вычисление 3 2 5 3 2" xfId="18222"/>
    <cellStyle name="Вычисление 3 2 5 4" xfId="11028"/>
    <cellStyle name="Вычисление 3 2 5 4 2" xfId="19654"/>
    <cellStyle name="Вычисление 3 2 5 5" xfId="11921"/>
    <cellStyle name="Вычисление 3 2 5 5 2" xfId="20546"/>
    <cellStyle name="Вычисление 3 2 5 6" xfId="5188"/>
    <cellStyle name="Вычисление 3 2 5 6 2" xfId="13847"/>
    <cellStyle name="Вычисление 3 2 5 7" xfId="12916"/>
    <cellStyle name="Вычисление 3 2 5 7 2" xfId="21539"/>
    <cellStyle name="Вычисление 3 2 6" xfId="4222"/>
    <cellStyle name="Вычисление 3 2 6 2" xfId="8419"/>
    <cellStyle name="Вычисление 3 2 6 2 2" xfId="17057"/>
    <cellStyle name="Вычисление 3 2 6 3" xfId="9595"/>
    <cellStyle name="Вычисление 3 2 6 3 2" xfId="18223"/>
    <cellStyle name="Вычисление 3 2 6 4" xfId="11029"/>
    <cellStyle name="Вычисление 3 2 6 4 2" xfId="19655"/>
    <cellStyle name="Вычисление 3 2 6 5" xfId="11922"/>
    <cellStyle name="Вычисление 3 2 6 5 2" xfId="20547"/>
    <cellStyle name="Вычисление 3 2 6 6" xfId="8657"/>
    <cellStyle name="Вычисление 3 2 6 6 2" xfId="17285"/>
    <cellStyle name="Вычисление 3 2 6 7" xfId="12917"/>
    <cellStyle name="Вычисление 3 2 6 7 2" xfId="21540"/>
    <cellStyle name="Вычисление 3 2 7" xfId="8414"/>
    <cellStyle name="Вычисление 3 2 7 2" xfId="17052"/>
    <cellStyle name="Вычисление 3 2 8" xfId="9590"/>
    <cellStyle name="Вычисление 3 2 8 2" xfId="18218"/>
    <cellStyle name="Вычисление 3 2 9" xfId="11024"/>
    <cellStyle name="Вычисление 3 2 9 2" xfId="19650"/>
    <cellStyle name="Вычисление 3 3" xfId="4223"/>
    <cellStyle name="Вычисление 3 3 2" xfId="8420"/>
    <cellStyle name="Вычисление 3 3 2 2" xfId="17058"/>
    <cellStyle name="Вычисление 3 3 3" xfId="9596"/>
    <cellStyle name="Вычисление 3 3 3 2" xfId="18224"/>
    <cellStyle name="Вычисление 3 3 4" xfId="11030"/>
    <cellStyle name="Вычисление 3 3 4 2" xfId="19656"/>
    <cellStyle name="Вычисление 3 3 5" xfId="11923"/>
    <cellStyle name="Вычисление 3 3 5 2" xfId="20548"/>
    <cellStyle name="Вычисление 3 3 6" xfId="10733"/>
    <cellStyle name="Вычисление 3 3 6 2" xfId="19359"/>
    <cellStyle name="Вычисление 3 3 7" xfId="12918"/>
    <cellStyle name="Вычисление 3 3 7 2" xfId="21541"/>
    <cellStyle name="Вычисление 3 4" xfId="4224"/>
    <cellStyle name="Вычисление 3 4 2" xfId="8421"/>
    <cellStyle name="Вычисление 3 4 2 2" xfId="17059"/>
    <cellStyle name="Вычисление 3 4 3" xfId="9597"/>
    <cellStyle name="Вычисление 3 4 3 2" xfId="18225"/>
    <cellStyle name="Вычисление 3 4 4" xfId="11031"/>
    <cellStyle name="Вычисление 3 4 4 2" xfId="19657"/>
    <cellStyle name="Вычисление 3 4 5" xfId="11924"/>
    <cellStyle name="Вычисление 3 4 5 2" xfId="20549"/>
    <cellStyle name="Вычисление 3 4 6" xfId="10732"/>
    <cellStyle name="Вычисление 3 4 6 2" xfId="19358"/>
    <cellStyle name="Вычисление 3 4 7" xfId="12919"/>
    <cellStyle name="Вычисление 3 4 7 2" xfId="21542"/>
    <cellStyle name="Вычисление 3 5" xfId="4225"/>
    <cellStyle name="Вычисление 3 5 2" xfId="8422"/>
    <cellStyle name="Вычисление 3 5 2 2" xfId="17060"/>
    <cellStyle name="Вычисление 3 5 3" xfId="9598"/>
    <cellStyle name="Вычисление 3 5 3 2" xfId="18226"/>
    <cellStyle name="Вычисление 3 5 4" xfId="11032"/>
    <cellStyle name="Вычисление 3 5 4 2" xfId="19658"/>
    <cellStyle name="Вычисление 3 5 5" xfId="11925"/>
    <cellStyle name="Вычисление 3 5 5 2" xfId="20550"/>
    <cellStyle name="Вычисление 3 5 6" xfId="8658"/>
    <cellStyle name="Вычисление 3 5 6 2" xfId="17286"/>
    <cellStyle name="Вычисление 3 5 7" xfId="12920"/>
    <cellStyle name="Вычисление 3 5 7 2" xfId="21543"/>
    <cellStyle name="Вычисление 3 6" xfId="4226"/>
    <cellStyle name="Вычисление 3 6 2" xfId="8423"/>
    <cellStyle name="Вычисление 3 6 2 2" xfId="17061"/>
    <cellStyle name="Вычисление 3 6 3" xfId="9599"/>
    <cellStyle name="Вычисление 3 6 3 2" xfId="18227"/>
    <cellStyle name="Вычисление 3 6 4" xfId="11033"/>
    <cellStyle name="Вычисление 3 6 4 2" xfId="19659"/>
    <cellStyle name="Вычисление 3 6 5" xfId="11926"/>
    <cellStyle name="Вычисление 3 6 5 2" xfId="20551"/>
    <cellStyle name="Вычисление 3 6 6" xfId="8659"/>
    <cellStyle name="Вычисление 3 6 6 2" xfId="17287"/>
    <cellStyle name="Вычисление 3 6 7" xfId="12921"/>
    <cellStyle name="Вычисление 3 6 7 2" xfId="21544"/>
    <cellStyle name="Вычисление 3 7" xfId="4227"/>
    <cellStyle name="Вычисление 3 7 2" xfId="8424"/>
    <cellStyle name="Вычисление 3 7 2 2" xfId="17062"/>
    <cellStyle name="Вычисление 3 7 3" xfId="9600"/>
    <cellStyle name="Вычисление 3 7 3 2" xfId="18228"/>
    <cellStyle name="Вычисление 3 7 4" xfId="11034"/>
    <cellStyle name="Вычисление 3 7 4 2" xfId="19660"/>
    <cellStyle name="Вычисление 3 7 5" xfId="11927"/>
    <cellStyle name="Вычисление 3 7 5 2" xfId="20552"/>
    <cellStyle name="Вычисление 3 7 6" xfId="11378"/>
    <cellStyle name="Вычисление 3 7 6 2" xfId="20003"/>
    <cellStyle name="Вычисление 3 7 7" xfId="12922"/>
    <cellStyle name="Вычисление 3 7 7 2" xfId="21545"/>
    <cellStyle name="Вычисление 3 8" xfId="8413"/>
    <cellStyle name="Вычисление 3 8 2" xfId="17051"/>
    <cellStyle name="Вычисление 3 9" xfId="9589"/>
    <cellStyle name="Вычисление 3 9 2" xfId="18217"/>
    <cellStyle name="Вычисление 4" xfId="4228"/>
    <cellStyle name="Вычисление 4 10" xfId="9601"/>
    <cellStyle name="Вычисление 4 10 2" xfId="18229"/>
    <cellStyle name="Вычисление 4 11" xfId="11035"/>
    <cellStyle name="Вычисление 4 11 2" xfId="19661"/>
    <cellStyle name="Вычисление 4 12" xfId="11928"/>
    <cellStyle name="Вычисление 4 12 2" xfId="20553"/>
    <cellStyle name="Вычисление 4 13" xfId="11379"/>
    <cellStyle name="Вычисление 4 13 2" xfId="20004"/>
    <cellStyle name="Вычисление 4 14" xfId="12923"/>
    <cellStyle name="Вычисление 4 14 2" xfId="21546"/>
    <cellStyle name="Вычисление 4 2" xfId="4229"/>
    <cellStyle name="Вычисление 4 2 2" xfId="8426"/>
    <cellStyle name="Вычисление 4 2 2 2" xfId="17064"/>
    <cellStyle name="Вычисление 4 2 3" xfId="9602"/>
    <cellStyle name="Вычисление 4 2 3 2" xfId="18230"/>
    <cellStyle name="Вычисление 4 2 4" xfId="11036"/>
    <cellStyle name="Вычисление 4 2 4 2" xfId="19662"/>
    <cellStyle name="Вычисление 4 2 5" xfId="11929"/>
    <cellStyle name="Вычисление 4 2 5 2" xfId="20554"/>
    <cellStyle name="Вычисление 4 2 6" xfId="8837"/>
    <cellStyle name="Вычисление 4 2 6 2" xfId="17465"/>
    <cellStyle name="Вычисление 4 2 7" xfId="12924"/>
    <cellStyle name="Вычисление 4 2 7 2" xfId="21547"/>
    <cellStyle name="Вычисление 4 3" xfId="4230"/>
    <cellStyle name="Вычисление 4 3 2" xfId="8427"/>
    <cellStyle name="Вычисление 4 3 2 2" xfId="17065"/>
    <cellStyle name="Вычисление 4 3 3" xfId="9603"/>
    <cellStyle name="Вычисление 4 3 3 2" xfId="18231"/>
    <cellStyle name="Вычисление 4 3 4" xfId="11037"/>
    <cellStyle name="Вычисление 4 3 4 2" xfId="19663"/>
    <cellStyle name="Вычисление 4 3 5" xfId="11930"/>
    <cellStyle name="Вычисление 4 3 5 2" xfId="20555"/>
    <cellStyle name="Вычисление 4 3 6" xfId="10262"/>
    <cellStyle name="Вычисление 4 3 6 2" xfId="18889"/>
    <cellStyle name="Вычисление 4 3 7" xfId="12925"/>
    <cellStyle name="Вычисление 4 3 7 2" xfId="21548"/>
    <cellStyle name="Вычисление 4 4" xfId="4231"/>
    <cellStyle name="Вычисление 4 4 2" xfId="8428"/>
    <cellStyle name="Вычисление 4 4 2 2" xfId="17066"/>
    <cellStyle name="Вычисление 4 4 3" xfId="9604"/>
    <cellStyle name="Вычисление 4 4 3 2" xfId="18232"/>
    <cellStyle name="Вычисление 4 4 4" xfId="11038"/>
    <cellStyle name="Вычисление 4 4 4 2" xfId="19664"/>
    <cellStyle name="Вычисление 4 4 5" xfId="11931"/>
    <cellStyle name="Вычисление 4 4 5 2" xfId="20556"/>
    <cellStyle name="Вычисление 4 4 6" xfId="11380"/>
    <cellStyle name="Вычисление 4 4 6 2" xfId="20005"/>
    <cellStyle name="Вычисление 4 4 7" xfId="12926"/>
    <cellStyle name="Вычисление 4 4 7 2" xfId="21549"/>
    <cellStyle name="Вычисление 4 5" xfId="4232"/>
    <cellStyle name="Вычисление 4 5 2" xfId="8429"/>
    <cellStyle name="Вычисление 4 5 2 2" xfId="17067"/>
    <cellStyle name="Вычисление 4 5 3" xfId="9605"/>
    <cellStyle name="Вычисление 4 5 3 2" xfId="18233"/>
    <cellStyle name="Вычисление 4 5 4" xfId="11039"/>
    <cellStyle name="Вычисление 4 5 4 2" xfId="19665"/>
    <cellStyle name="Вычисление 4 5 5" xfId="11932"/>
    <cellStyle name="Вычисление 4 5 5 2" xfId="20557"/>
    <cellStyle name="Вычисление 4 5 6" xfId="8838"/>
    <cellStyle name="Вычисление 4 5 6 2" xfId="17466"/>
    <cellStyle name="Вычисление 4 5 7" xfId="12927"/>
    <cellStyle name="Вычисление 4 5 7 2" xfId="21550"/>
    <cellStyle name="Вычисление 4 6" xfId="4233"/>
    <cellStyle name="Вычисление 4 6 2" xfId="8430"/>
    <cellStyle name="Вычисление 4 6 2 2" xfId="17068"/>
    <cellStyle name="Вычисление 4 6 3" xfId="9606"/>
    <cellStyle name="Вычисление 4 6 3 2" xfId="18234"/>
    <cellStyle name="Вычисление 4 6 4" xfId="11040"/>
    <cellStyle name="Вычисление 4 6 4 2" xfId="19666"/>
    <cellStyle name="Вычисление 4 6 5" xfId="11933"/>
    <cellStyle name="Вычисление 4 6 5 2" xfId="20558"/>
    <cellStyle name="Вычисление 4 6 6" xfId="11381"/>
    <cellStyle name="Вычисление 4 6 6 2" xfId="20006"/>
    <cellStyle name="Вычисление 4 6 7" xfId="12928"/>
    <cellStyle name="Вычисление 4 6 7 2" xfId="21551"/>
    <cellStyle name="Вычисление 4 7" xfId="4234"/>
    <cellStyle name="Вычисление 4 7 2" xfId="8431"/>
    <cellStyle name="Вычисление 4 7 2 2" xfId="17069"/>
    <cellStyle name="Вычисление 4 7 3" xfId="9607"/>
    <cellStyle name="Вычисление 4 7 3 2" xfId="18235"/>
    <cellStyle name="Вычисление 4 7 4" xfId="11041"/>
    <cellStyle name="Вычисление 4 7 4 2" xfId="19667"/>
    <cellStyle name="Вычисление 4 7 5" xfId="11934"/>
    <cellStyle name="Вычисление 4 7 5 2" xfId="20559"/>
    <cellStyle name="Вычисление 4 7 6" xfId="10731"/>
    <cellStyle name="Вычисление 4 7 6 2" xfId="19357"/>
    <cellStyle name="Вычисление 4 7 7" xfId="12929"/>
    <cellStyle name="Вычисление 4 7 7 2" xfId="21552"/>
    <cellStyle name="Вычисление 4 8" xfId="4235"/>
    <cellStyle name="Вычисление 4 8 2" xfId="8432"/>
    <cellStyle name="Вычисление 4 8 2 2" xfId="17070"/>
    <cellStyle name="Вычисление 4 8 3" xfId="9608"/>
    <cellStyle name="Вычисление 4 8 3 2" xfId="18236"/>
    <cellStyle name="Вычисление 4 8 4" xfId="11042"/>
    <cellStyle name="Вычисление 4 8 4 2" xfId="19668"/>
    <cellStyle name="Вычисление 4 8 5" xfId="11935"/>
    <cellStyle name="Вычисление 4 8 5 2" xfId="20560"/>
    <cellStyle name="Вычисление 4 8 6" xfId="8839"/>
    <cellStyle name="Вычисление 4 8 6 2" xfId="17467"/>
    <cellStyle name="Вычисление 4 8 7" xfId="12930"/>
    <cellStyle name="Вычисление 4 8 7 2" xfId="21553"/>
    <cellStyle name="Вычисление 4 9" xfId="8425"/>
    <cellStyle name="Вычисление 4 9 2" xfId="17063"/>
    <cellStyle name="Вычисление 5" xfId="4236"/>
    <cellStyle name="Вычисление 5 2" xfId="8433"/>
    <cellStyle name="Вычисление 5 2 2" xfId="17071"/>
    <cellStyle name="Вычисление 5 3" xfId="9609"/>
    <cellStyle name="Вычисление 5 3 2" xfId="18237"/>
    <cellStyle name="Вычисление 5 4" xfId="11043"/>
    <cellStyle name="Вычисление 5 4 2" xfId="19669"/>
    <cellStyle name="Вычисление 5 5" xfId="11936"/>
    <cellStyle name="Вычисление 5 5 2" xfId="20561"/>
    <cellStyle name="Вычисление 5 6" xfId="11382"/>
    <cellStyle name="Вычисление 5 6 2" xfId="20007"/>
    <cellStyle name="Вычисление 5 7" xfId="12931"/>
    <cellStyle name="Вычисление 5 7 2" xfId="21554"/>
    <cellStyle name="Вычисление 6" xfId="4237"/>
    <cellStyle name="Вычисление 6 2" xfId="8434"/>
    <cellStyle name="Вычисление 6 2 2" xfId="17072"/>
    <cellStyle name="Вычисление 6 3" xfId="9610"/>
    <cellStyle name="Вычисление 6 3 2" xfId="18238"/>
    <cellStyle name="Вычисление 6 4" xfId="11044"/>
    <cellStyle name="Вычисление 6 4 2" xfId="19670"/>
    <cellStyle name="Вычисление 6 5" xfId="11937"/>
    <cellStyle name="Вычисление 6 5 2" xfId="20562"/>
    <cellStyle name="Вычисление 6 6" xfId="11383"/>
    <cellStyle name="Вычисление 6 6 2" xfId="20008"/>
    <cellStyle name="Вычисление 6 7" xfId="12932"/>
    <cellStyle name="Вычисление 6 7 2" xfId="21555"/>
    <cellStyle name="Вычисление 7" xfId="4238"/>
    <cellStyle name="Вычисление 7 2" xfId="8435"/>
    <cellStyle name="Вычисление 7 2 2" xfId="17073"/>
    <cellStyle name="Вычисление 7 3" xfId="9611"/>
    <cellStyle name="Вычисление 7 3 2" xfId="18239"/>
    <cellStyle name="Вычисление 7 4" xfId="11045"/>
    <cellStyle name="Вычисление 7 4 2" xfId="19671"/>
    <cellStyle name="Вычисление 7 5" xfId="11938"/>
    <cellStyle name="Вычисление 7 5 2" xfId="20563"/>
    <cellStyle name="Вычисление 7 6" xfId="8840"/>
    <cellStyle name="Вычисление 7 6 2" xfId="17468"/>
    <cellStyle name="Вычисление 7 7" xfId="12933"/>
    <cellStyle name="Вычисление 7 7 2" xfId="21556"/>
    <cellStyle name="Вычисление 8" xfId="4239"/>
    <cellStyle name="Вычисление 8 2" xfId="8436"/>
    <cellStyle name="Вычисление 8 2 2" xfId="17074"/>
    <cellStyle name="Вычисление 8 3" xfId="9612"/>
    <cellStyle name="Вычисление 8 3 2" xfId="18240"/>
    <cellStyle name="Вычисление 8 4" xfId="11046"/>
    <cellStyle name="Вычисление 8 4 2" xfId="19672"/>
    <cellStyle name="Вычисление 8 5" xfId="11939"/>
    <cellStyle name="Вычисление 8 5 2" xfId="20564"/>
    <cellStyle name="Вычисление 8 6" xfId="10730"/>
    <cellStyle name="Вычисление 8 6 2" xfId="19356"/>
    <cellStyle name="Вычисление 8 7" xfId="12934"/>
    <cellStyle name="Вычисление 8 7 2" xfId="21557"/>
    <cellStyle name="Вычисление 9" xfId="4240"/>
    <cellStyle name="Вычисление 9 2" xfId="8437"/>
    <cellStyle name="Вычисление 9 2 2" xfId="17075"/>
    <cellStyle name="Вычисление 9 3" xfId="9613"/>
    <cellStyle name="Вычисление 9 3 2" xfId="18241"/>
    <cellStyle name="Вычисление 9 4" xfId="11047"/>
    <cellStyle name="Вычисление 9 4 2" xfId="19673"/>
    <cellStyle name="Вычисление 9 5" xfId="11940"/>
    <cellStyle name="Вычисление 9 5 2" xfId="20565"/>
    <cellStyle name="Вычисление 9 6" xfId="11384"/>
    <cellStyle name="Вычисление 9 6 2" xfId="20009"/>
    <cellStyle name="Вычисление 9 7" xfId="12935"/>
    <cellStyle name="Вычисление 9 7 2" xfId="21558"/>
    <cellStyle name="Заголовок 1" xfId="1118"/>
    <cellStyle name="Заголовок 1 2" xfId="4241"/>
    <cellStyle name="Заголовок 1 3" xfId="4242"/>
    <cellStyle name="Заголовок 2" xfId="1119"/>
    <cellStyle name="Заголовок 2 2" xfId="4243"/>
    <cellStyle name="Заголовок 2 3" xfId="4244"/>
    <cellStyle name="Заголовок 3" xfId="1120"/>
    <cellStyle name="Заголовок 3 2" xfId="4245"/>
    <cellStyle name="Заголовок 3 2 2" xfId="4246"/>
    <cellStyle name="Заголовок 3 3" xfId="4247"/>
    <cellStyle name="Заголовок 3 3 2" xfId="4248"/>
    <cellStyle name="Заголовок 3 4" xfId="4249"/>
    <cellStyle name="Заголовок 4" xfId="1121"/>
    <cellStyle name="Заголовок 4 2" xfId="4250"/>
    <cellStyle name="Заголовок 4 3" xfId="4251"/>
    <cellStyle name="Итог" xfId="1122"/>
    <cellStyle name="Итог 10" xfId="4252"/>
    <cellStyle name="Итог 10 2" xfId="8449"/>
    <cellStyle name="Итог 10 2 2" xfId="17087"/>
    <cellStyle name="Итог 10 3" xfId="9625"/>
    <cellStyle name="Итог 10 3 2" xfId="18253"/>
    <cellStyle name="Итог 10 4" xfId="11059"/>
    <cellStyle name="Итог 10 4 2" xfId="19685"/>
    <cellStyle name="Итог 10 5" xfId="11941"/>
    <cellStyle name="Итог 10 5 2" xfId="20566"/>
    <cellStyle name="Итог 10 6" xfId="9033"/>
    <cellStyle name="Итог 10 6 2" xfId="17661"/>
    <cellStyle name="Итог 10 7" xfId="12936"/>
    <cellStyle name="Итог 10 7 2" xfId="21559"/>
    <cellStyle name="Итог 11" xfId="4253"/>
    <cellStyle name="Итог 11 2" xfId="8450"/>
    <cellStyle name="Итог 11 2 2" xfId="17088"/>
    <cellStyle name="Итог 11 3" xfId="9626"/>
    <cellStyle name="Итог 11 3 2" xfId="18254"/>
    <cellStyle name="Итог 11 4" xfId="11060"/>
    <cellStyle name="Итог 11 4 2" xfId="19686"/>
    <cellStyle name="Итог 11 5" xfId="11942"/>
    <cellStyle name="Итог 11 5 2" xfId="20567"/>
    <cellStyle name="Итог 11 6" xfId="11385"/>
    <cellStyle name="Итог 11 6 2" xfId="20010"/>
    <cellStyle name="Итог 11 7" xfId="12937"/>
    <cellStyle name="Итог 11 7 2" xfId="21560"/>
    <cellStyle name="Итог 12" xfId="4254"/>
    <cellStyle name="Итог 12 2" xfId="8451"/>
    <cellStyle name="Итог 12 2 2" xfId="17089"/>
    <cellStyle name="Итог 12 3" xfId="9627"/>
    <cellStyle name="Итог 12 3 2" xfId="18255"/>
    <cellStyle name="Итог 12 4" xfId="11061"/>
    <cellStyle name="Итог 12 4 2" xfId="19687"/>
    <cellStyle name="Итог 12 5" xfId="11943"/>
    <cellStyle name="Итог 12 5 2" xfId="20568"/>
    <cellStyle name="Итог 12 6" xfId="11386"/>
    <cellStyle name="Итог 12 6 2" xfId="20011"/>
    <cellStyle name="Итог 12 7" xfId="12938"/>
    <cellStyle name="Итог 12 7 2" xfId="21561"/>
    <cellStyle name="Итог 13" xfId="4255"/>
    <cellStyle name="Итог 13 2" xfId="8452"/>
    <cellStyle name="Итог 13 2 2" xfId="17090"/>
    <cellStyle name="Итог 13 3" xfId="9628"/>
    <cellStyle name="Итог 13 3 2" xfId="18256"/>
    <cellStyle name="Итог 13 4" xfId="11062"/>
    <cellStyle name="Итог 13 4 2" xfId="19688"/>
    <cellStyle name="Итог 13 5" xfId="11944"/>
    <cellStyle name="Итог 13 5 2" xfId="20569"/>
    <cellStyle name="Итог 13 6" xfId="9034"/>
    <cellStyle name="Итог 13 6 2" xfId="17662"/>
    <cellStyle name="Итог 13 7" xfId="12939"/>
    <cellStyle name="Итог 13 7 2" xfId="21562"/>
    <cellStyle name="Итог 14" xfId="4256"/>
    <cellStyle name="Итог 14 2" xfId="8453"/>
    <cellStyle name="Итог 14 2 2" xfId="17091"/>
    <cellStyle name="Итог 14 3" xfId="9629"/>
    <cellStyle name="Итог 14 3 2" xfId="18257"/>
    <cellStyle name="Итог 14 4" xfId="11063"/>
    <cellStyle name="Итог 14 4 2" xfId="19689"/>
    <cellStyle name="Итог 14 5" xfId="11945"/>
    <cellStyle name="Итог 14 5 2" xfId="20570"/>
    <cellStyle name="Итог 14 6" xfId="9058"/>
    <cellStyle name="Итог 14 6 2" xfId="17686"/>
    <cellStyle name="Итог 14 7" xfId="12940"/>
    <cellStyle name="Итог 14 7 2" xfId="21563"/>
    <cellStyle name="Итог 15" xfId="4257"/>
    <cellStyle name="Итог 15 2" xfId="8454"/>
    <cellStyle name="Итог 15 2 2" xfId="17092"/>
    <cellStyle name="Итог 15 3" xfId="9630"/>
    <cellStyle name="Итог 15 3 2" xfId="18258"/>
    <cellStyle name="Итог 15 4" xfId="11064"/>
    <cellStyle name="Итог 15 4 2" xfId="19690"/>
    <cellStyle name="Итог 15 5" xfId="11946"/>
    <cellStyle name="Итог 15 5 2" xfId="20571"/>
    <cellStyle name="Итог 15 6" xfId="11387"/>
    <cellStyle name="Итог 15 6 2" xfId="20012"/>
    <cellStyle name="Итог 15 7" xfId="12941"/>
    <cellStyle name="Итог 15 7 2" xfId="21564"/>
    <cellStyle name="Итог 16" xfId="4258"/>
    <cellStyle name="Итог 16 2" xfId="8455"/>
    <cellStyle name="Итог 16 2 2" xfId="17093"/>
    <cellStyle name="Итог 16 3" xfId="9631"/>
    <cellStyle name="Итог 16 3 2" xfId="18259"/>
    <cellStyle name="Итог 16 4" xfId="11065"/>
    <cellStyle name="Итог 16 4 2" xfId="19691"/>
    <cellStyle name="Итог 16 5" xfId="11947"/>
    <cellStyle name="Итог 16 5 2" xfId="20572"/>
    <cellStyle name="Итог 16 6" xfId="9035"/>
    <cellStyle name="Итог 16 6 2" xfId="17663"/>
    <cellStyle name="Итог 16 7" xfId="12942"/>
    <cellStyle name="Итог 16 7 2" xfId="21565"/>
    <cellStyle name="Итог 17" xfId="5387"/>
    <cellStyle name="Итог 17 2" xfId="14046"/>
    <cellStyle name="Итог 18" xfId="7764"/>
    <cellStyle name="Итог 18 2" xfId="16402"/>
    <cellStyle name="Итог 19" xfId="8973"/>
    <cellStyle name="Итог 19 2" xfId="17601"/>
    <cellStyle name="Итог 2" xfId="4259"/>
    <cellStyle name="Итог 2 10" xfId="11066"/>
    <cellStyle name="Итог 2 10 2" xfId="19692"/>
    <cellStyle name="Итог 2 11" xfId="11948"/>
    <cellStyle name="Итог 2 11 2" xfId="20573"/>
    <cellStyle name="Итог 2 12" xfId="11388"/>
    <cellStyle name="Итог 2 12 2" xfId="20013"/>
    <cellStyle name="Итог 2 13" xfId="12943"/>
    <cellStyle name="Итог 2 13 2" xfId="21566"/>
    <cellStyle name="Итог 2 2" xfId="4260"/>
    <cellStyle name="Итог 2 2 10" xfId="11949"/>
    <cellStyle name="Итог 2 2 10 2" xfId="20574"/>
    <cellStyle name="Итог 2 2 11" xfId="10729"/>
    <cellStyle name="Итог 2 2 11 2" xfId="19355"/>
    <cellStyle name="Итог 2 2 12" xfId="12944"/>
    <cellStyle name="Итог 2 2 12 2" xfId="21567"/>
    <cellStyle name="Итог 2 2 2" xfId="4261"/>
    <cellStyle name="Итог 2 2 2 2" xfId="8458"/>
    <cellStyle name="Итог 2 2 2 2 2" xfId="17096"/>
    <cellStyle name="Итог 2 2 2 3" xfId="9634"/>
    <cellStyle name="Итог 2 2 2 3 2" xfId="18262"/>
    <cellStyle name="Итог 2 2 2 4" xfId="11068"/>
    <cellStyle name="Итог 2 2 2 4 2" xfId="19694"/>
    <cellStyle name="Итог 2 2 2 5" xfId="11950"/>
    <cellStyle name="Итог 2 2 2 5 2" xfId="20575"/>
    <cellStyle name="Итог 2 2 2 6" xfId="9036"/>
    <cellStyle name="Итог 2 2 2 6 2" xfId="17664"/>
    <cellStyle name="Итог 2 2 2 7" xfId="12945"/>
    <cellStyle name="Итог 2 2 2 7 2" xfId="21568"/>
    <cellStyle name="Итог 2 2 3" xfId="4262"/>
    <cellStyle name="Итог 2 2 3 2" xfId="8459"/>
    <cellStyle name="Итог 2 2 3 2 2" xfId="17097"/>
    <cellStyle name="Итог 2 2 3 3" xfId="9635"/>
    <cellStyle name="Итог 2 2 3 3 2" xfId="18263"/>
    <cellStyle name="Итог 2 2 3 4" xfId="11069"/>
    <cellStyle name="Итог 2 2 3 4 2" xfId="19695"/>
    <cellStyle name="Итог 2 2 3 5" xfId="11951"/>
    <cellStyle name="Итог 2 2 3 5 2" xfId="20576"/>
    <cellStyle name="Итог 2 2 3 6" xfId="11389"/>
    <cellStyle name="Итог 2 2 3 6 2" xfId="20014"/>
    <cellStyle name="Итог 2 2 3 7" xfId="12946"/>
    <cellStyle name="Итог 2 2 3 7 2" xfId="21569"/>
    <cellStyle name="Итог 2 2 4" xfId="4263"/>
    <cellStyle name="Итог 2 2 4 2" xfId="8460"/>
    <cellStyle name="Итог 2 2 4 2 2" xfId="17098"/>
    <cellStyle name="Итог 2 2 4 3" xfId="9636"/>
    <cellStyle name="Итог 2 2 4 3 2" xfId="18264"/>
    <cellStyle name="Итог 2 2 4 4" xfId="11070"/>
    <cellStyle name="Итог 2 2 4 4 2" xfId="19696"/>
    <cellStyle name="Итог 2 2 4 5" xfId="11952"/>
    <cellStyle name="Итог 2 2 4 5 2" xfId="20577"/>
    <cellStyle name="Итог 2 2 4 6" xfId="11390"/>
    <cellStyle name="Итог 2 2 4 6 2" xfId="20015"/>
    <cellStyle name="Итог 2 2 4 7" xfId="12947"/>
    <cellStyle name="Итог 2 2 4 7 2" xfId="21570"/>
    <cellStyle name="Итог 2 2 5" xfId="4264"/>
    <cellStyle name="Итог 2 2 5 2" xfId="8461"/>
    <cellStyle name="Итог 2 2 5 2 2" xfId="17099"/>
    <cellStyle name="Итог 2 2 5 3" xfId="9637"/>
    <cellStyle name="Итог 2 2 5 3 2" xfId="18265"/>
    <cellStyle name="Итог 2 2 5 4" xfId="11071"/>
    <cellStyle name="Итог 2 2 5 4 2" xfId="19697"/>
    <cellStyle name="Итог 2 2 5 5" xfId="11953"/>
    <cellStyle name="Итог 2 2 5 5 2" xfId="20578"/>
    <cellStyle name="Итог 2 2 5 6" xfId="9037"/>
    <cellStyle name="Итог 2 2 5 6 2" xfId="17665"/>
    <cellStyle name="Итог 2 2 5 7" xfId="12948"/>
    <cellStyle name="Итог 2 2 5 7 2" xfId="21571"/>
    <cellStyle name="Итог 2 2 6" xfId="4265"/>
    <cellStyle name="Итог 2 2 6 2" xfId="8462"/>
    <cellStyle name="Итог 2 2 6 2 2" xfId="17100"/>
    <cellStyle name="Итог 2 2 6 3" xfId="9638"/>
    <cellStyle name="Итог 2 2 6 3 2" xfId="18266"/>
    <cellStyle name="Итог 2 2 6 4" xfId="11072"/>
    <cellStyle name="Итог 2 2 6 4 2" xfId="19698"/>
    <cellStyle name="Итог 2 2 6 5" xfId="11954"/>
    <cellStyle name="Итог 2 2 6 5 2" xfId="20579"/>
    <cellStyle name="Итог 2 2 6 6" xfId="10728"/>
    <cellStyle name="Итог 2 2 6 6 2" xfId="19354"/>
    <cellStyle name="Итог 2 2 6 7" xfId="12949"/>
    <cellStyle name="Итог 2 2 6 7 2" xfId="21572"/>
    <cellStyle name="Итог 2 2 7" xfId="8457"/>
    <cellStyle name="Итог 2 2 7 2" xfId="17095"/>
    <cellStyle name="Итог 2 2 8" xfId="9633"/>
    <cellStyle name="Итог 2 2 8 2" xfId="18261"/>
    <cellStyle name="Итог 2 2 9" xfId="11067"/>
    <cellStyle name="Итог 2 2 9 2" xfId="19693"/>
    <cellStyle name="Итог 2 3" xfId="4266"/>
    <cellStyle name="Итог 2 3 2" xfId="8463"/>
    <cellStyle name="Итог 2 3 2 2" xfId="17101"/>
    <cellStyle name="Итог 2 3 3" xfId="9639"/>
    <cellStyle name="Итог 2 3 3 2" xfId="18267"/>
    <cellStyle name="Итог 2 3 4" xfId="11073"/>
    <cellStyle name="Итог 2 3 4 2" xfId="19699"/>
    <cellStyle name="Итог 2 3 5" xfId="11955"/>
    <cellStyle name="Итог 2 3 5 2" xfId="20580"/>
    <cellStyle name="Итог 2 3 6" xfId="11391"/>
    <cellStyle name="Итог 2 3 6 2" xfId="20016"/>
    <cellStyle name="Итог 2 3 7" xfId="12950"/>
    <cellStyle name="Итог 2 3 7 2" xfId="21573"/>
    <cellStyle name="Итог 2 4" xfId="4267"/>
    <cellStyle name="Итог 2 4 2" xfId="8464"/>
    <cellStyle name="Итог 2 4 2 2" xfId="17102"/>
    <cellStyle name="Итог 2 4 3" xfId="9640"/>
    <cellStyle name="Итог 2 4 3 2" xfId="18268"/>
    <cellStyle name="Итог 2 4 4" xfId="11074"/>
    <cellStyle name="Итог 2 4 4 2" xfId="19700"/>
    <cellStyle name="Итог 2 4 5" xfId="11956"/>
    <cellStyle name="Итог 2 4 5 2" xfId="20581"/>
    <cellStyle name="Итог 2 4 6" xfId="9038"/>
    <cellStyle name="Итог 2 4 6 2" xfId="17666"/>
    <cellStyle name="Итог 2 4 7" xfId="12951"/>
    <cellStyle name="Итог 2 4 7 2" xfId="21574"/>
    <cellStyle name="Итог 2 5" xfId="4268"/>
    <cellStyle name="Итог 2 5 2" xfId="8465"/>
    <cellStyle name="Итог 2 5 2 2" xfId="17103"/>
    <cellStyle name="Итог 2 5 3" xfId="9641"/>
    <cellStyle name="Итог 2 5 3 2" xfId="18269"/>
    <cellStyle name="Итог 2 5 4" xfId="11075"/>
    <cellStyle name="Итог 2 5 4 2" xfId="19701"/>
    <cellStyle name="Итог 2 5 5" xfId="11957"/>
    <cellStyle name="Итог 2 5 5 2" xfId="20582"/>
    <cellStyle name="Итог 2 5 6" xfId="11392"/>
    <cellStyle name="Итог 2 5 6 2" xfId="20017"/>
    <cellStyle name="Итог 2 5 7" xfId="12952"/>
    <cellStyle name="Итог 2 5 7 2" xfId="21575"/>
    <cellStyle name="Итог 2 6" xfId="4269"/>
    <cellStyle name="Итог 2 6 2" xfId="8466"/>
    <cellStyle name="Итог 2 6 2 2" xfId="17104"/>
    <cellStyle name="Итог 2 6 3" xfId="9642"/>
    <cellStyle name="Итог 2 6 3 2" xfId="18270"/>
    <cellStyle name="Итог 2 6 4" xfId="11076"/>
    <cellStyle name="Итог 2 6 4 2" xfId="19702"/>
    <cellStyle name="Итог 2 6 5" xfId="11958"/>
    <cellStyle name="Итог 2 6 5 2" xfId="20583"/>
    <cellStyle name="Итог 2 6 6" xfId="10263"/>
    <cellStyle name="Итог 2 6 6 2" xfId="18890"/>
    <cellStyle name="Итог 2 6 7" xfId="12953"/>
    <cellStyle name="Итог 2 6 7 2" xfId="21576"/>
    <cellStyle name="Итог 2 7" xfId="4270"/>
    <cellStyle name="Итог 2 7 2" xfId="8467"/>
    <cellStyle name="Итог 2 7 2 2" xfId="17105"/>
    <cellStyle name="Итог 2 7 3" xfId="9643"/>
    <cellStyle name="Итог 2 7 3 2" xfId="18271"/>
    <cellStyle name="Итог 2 7 4" xfId="11077"/>
    <cellStyle name="Итог 2 7 4 2" xfId="19703"/>
    <cellStyle name="Итог 2 7 5" xfId="11959"/>
    <cellStyle name="Итог 2 7 5 2" xfId="20584"/>
    <cellStyle name="Итог 2 7 6" xfId="9039"/>
    <cellStyle name="Итог 2 7 6 2" xfId="17667"/>
    <cellStyle name="Итог 2 7 7" xfId="12954"/>
    <cellStyle name="Итог 2 7 7 2" xfId="21577"/>
    <cellStyle name="Итог 2 8" xfId="8456"/>
    <cellStyle name="Итог 2 8 2" xfId="17094"/>
    <cellStyle name="Итог 2 9" xfId="9632"/>
    <cellStyle name="Итог 2 9 2" xfId="18260"/>
    <cellStyle name="Итог 20" xfId="10197"/>
    <cellStyle name="Итог 20 2" xfId="18824"/>
    <cellStyle name="Итог 21" xfId="7981"/>
    <cellStyle name="Итог 21 2" xfId="16619"/>
    <cellStyle name="Итог 22" xfId="11536"/>
    <cellStyle name="Итог 22 2" xfId="20161"/>
    <cellStyle name="Итог 23" xfId="10578"/>
    <cellStyle name="Итог 23 2" xfId="19205"/>
    <cellStyle name="Итог 3" xfId="4271"/>
    <cellStyle name="Итог 3 10" xfId="11078"/>
    <cellStyle name="Итог 3 10 2" xfId="19704"/>
    <cellStyle name="Итог 3 11" xfId="11960"/>
    <cellStyle name="Итог 3 11 2" xfId="20585"/>
    <cellStyle name="Итог 3 12" xfId="10727"/>
    <cellStyle name="Итог 3 12 2" xfId="19353"/>
    <cellStyle name="Итог 3 13" xfId="12955"/>
    <cellStyle name="Итог 3 13 2" xfId="21578"/>
    <cellStyle name="Итог 3 2" xfId="4272"/>
    <cellStyle name="Итог 3 2 10" xfId="11961"/>
    <cellStyle name="Итог 3 2 10 2" xfId="20586"/>
    <cellStyle name="Итог 3 2 11" xfId="11393"/>
    <cellStyle name="Итог 3 2 11 2" xfId="20018"/>
    <cellStyle name="Итог 3 2 12" xfId="12956"/>
    <cellStyle name="Итог 3 2 12 2" xfId="21579"/>
    <cellStyle name="Итог 3 2 2" xfId="4273"/>
    <cellStyle name="Итог 3 2 2 2" xfId="8470"/>
    <cellStyle name="Итог 3 2 2 2 2" xfId="17108"/>
    <cellStyle name="Итог 3 2 2 3" xfId="9646"/>
    <cellStyle name="Итог 3 2 2 3 2" xfId="18274"/>
    <cellStyle name="Итог 3 2 2 4" xfId="11080"/>
    <cellStyle name="Итог 3 2 2 4 2" xfId="19706"/>
    <cellStyle name="Итог 3 2 2 5" xfId="11962"/>
    <cellStyle name="Итог 3 2 2 5 2" xfId="20587"/>
    <cellStyle name="Итог 3 2 2 6" xfId="9040"/>
    <cellStyle name="Итог 3 2 2 6 2" xfId="17668"/>
    <cellStyle name="Итог 3 2 2 7" xfId="12957"/>
    <cellStyle name="Итог 3 2 2 7 2" xfId="21580"/>
    <cellStyle name="Итог 3 2 3" xfId="4274"/>
    <cellStyle name="Итог 3 2 3 2" xfId="8471"/>
    <cellStyle name="Итог 3 2 3 2 2" xfId="17109"/>
    <cellStyle name="Итог 3 2 3 3" xfId="9647"/>
    <cellStyle name="Итог 3 2 3 3 2" xfId="18275"/>
    <cellStyle name="Итог 3 2 3 4" xfId="11081"/>
    <cellStyle name="Итог 3 2 3 4 2" xfId="19707"/>
    <cellStyle name="Итог 3 2 3 5" xfId="11963"/>
    <cellStyle name="Итог 3 2 3 5 2" xfId="20588"/>
    <cellStyle name="Итог 3 2 3 6" xfId="11394"/>
    <cellStyle name="Итог 3 2 3 6 2" xfId="20019"/>
    <cellStyle name="Итог 3 2 3 7" xfId="12958"/>
    <cellStyle name="Итог 3 2 3 7 2" xfId="21581"/>
    <cellStyle name="Итог 3 2 4" xfId="4275"/>
    <cellStyle name="Итог 3 2 4 2" xfId="8472"/>
    <cellStyle name="Итог 3 2 4 2 2" xfId="17110"/>
    <cellStyle name="Итог 3 2 4 3" xfId="9648"/>
    <cellStyle name="Итог 3 2 4 3 2" xfId="18276"/>
    <cellStyle name="Итог 3 2 4 4" xfId="11082"/>
    <cellStyle name="Итог 3 2 4 4 2" xfId="19708"/>
    <cellStyle name="Итог 3 2 4 5" xfId="11964"/>
    <cellStyle name="Итог 3 2 4 5 2" xfId="20589"/>
    <cellStyle name="Итог 3 2 4 6" xfId="10726"/>
    <cellStyle name="Итог 3 2 4 6 2" xfId="19352"/>
    <cellStyle name="Итог 3 2 4 7" xfId="12959"/>
    <cellStyle name="Итог 3 2 4 7 2" xfId="21582"/>
    <cellStyle name="Итог 3 2 5" xfId="4276"/>
    <cellStyle name="Итог 3 2 5 2" xfId="8473"/>
    <cellStyle name="Итог 3 2 5 2 2" xfId="17111"/>
    <cellStyle name="Итог 3 2 5 3" xfId="9649"/>
    <cellStyle name="Итог 3 2 5 3 2" xfId="18277"/>
    <cellStyle name="Итог 3 2 5 4" xfId="11083"/>
    <cellStyle name="Итог 3 2 5 4 2" xfId="19709"/>
    <cellStyle name="Итог 3 2 5 5" xfId="11965"/>
    <cellStyle name="Итог 3 2 5 5 2" xfId="20590"/>
    <cellStyle name="Итог 3 2 5 6" xfId="9041"/>
    <cellStyle name="Итог 3 2 5 6 2" xfId="17669"/>
    <cellStyle name="Итог 3 2 5 7" xfId="12960"/>
    <cellStyle name="Итог 3 2 5 7 2" xfId="21583"/>
    <cellStyle name="Итог 3 2 6" xfId="4277"/>
    <cellStyle name="Итог 3 2 6 2" xfId="8474"/>
    <cellStyle name="Итог 3 2 6 2 2" xfId="17112"/>
    <cellStyle name="Итог 3 2 6 3" xfId="9650"/>
    <cellStyle name="Итог 3 2 6 3 2" xfId="18278"/>
    <cellStyle name="Итог 3 2 6 4" xfId="11084"/>
    <cellStyle name="Итог 3 2 6 4 2" xfId="19710"/>
    <cellStyle name="Итог 3 2 6 5" xfId="11966"/>
    <cellStyle name="Итог 3 2 6 5 2" xfId="20591"/>
    <cellStyle name="Итог 3 2 6 6" xfId="11395"/>
    <cellStyle name="Итог 3 2 6 6 2" xfId="20020"/>
    <cellStyle name="Итог 3 2 6 7" xfId="12961"/>
    <cellStyle name="Итог 3 2 6 7 2" xfId="21584"/>
    <cellStyle name="Итог 3 2 7" xfId="8469"/>
    <cellStyle name="Итог 3 2 7 2" xfId="17107"/>
    <cellStyle name="Итог 3 2 8" xfId="9645"/>
    <cellStyle name="Итог 3 2 8 2" xfId="18273"/>
    <cellStyle name="Итог 3 2 9" xfId="11079"/>
    <cellStyle name="Итог 3 2 9 2" xfId="19705"/>
    <cellStyle name="Итог 3 3" xfId="4278"/>
    <cellStyle name="Итог 3 3 2" xfId="8475"/>
    <cellStyle name="Итог 3 3 2 2" xfId="17113"/>
    <cellStyle name="Итог 3 3 3" xfId="9651"/>
    <cellStyle name="Итог 3 3 3 2" xfId="18279"/>
    <cellStyle name="Итог 3 3 4" xfId="11085"/>
    <cellStyle name="Итог 3 3 4 2" xfId="19711"/>
    <cellStyle name="Итог 3 3 5" xfId="11967"/>
    <cellStyle name="Итог 3 3 5 2" xfId="20592"/>
    <cellStyle name="Итог 3 3 6" xfId="11396"/>
    <cellStyle name="Итог 3 3 6 2" xfId="20021"/>
    <cellStyle name="Итог 3 3 7" xfId="12962"/>
    <cellStyle name="Итог 3 3 7 2" xfId="21585"/>
    <cellStyle name="Итог 3 4" xfId="4279"/>
    <cellStyle name="Итог 3 4 2" xfId="8476"/>
    <cellStyle name="Итог 3 4 2 2" xfId="17114"/>
    <cellStyle name="Итог 3 4 3" xfId="9652"/>
    <cellStyle name="Итог 3 4 3 2" xfId="18280"/>
    <cellStyle name="Итог 3 4 4" xfId="11086"/>
    <cellStyle name="Итог 3 4 4 2" xfId="19712"/>
    <cellStyle name="Итог 3 4 5" xfId="11968"/>
    <cellStyle name="Итог 3 4 5 2" xfId="20593"/>
    <cellStyle name="Итог 3 4 6" xfId="10312"/>
    <cellStyle name="Итог 3 4 6 2" xfId="18939"/>
    <cellStyle name="Итог 3 4 7" xfId="12963"/>
    <cellStyle name="Итог 3 4 7 2" xfId="21586"/>
    <cellStyle name="Итог 3 5" xfId="4280"/>
    <cellStyle name="Итог 3 5 2" xfId="8477"/>
    <cellStyle name="Итог 3 5 2 2" xfId="17115"/>
    <cellStyle name="Итог 3 5 3" xfId="9653"/>
    <cellStyle name="Итог 3 5 3 2" xfId="18281"/>
    <cellStyle name="Итог 3 5 4" xfId="11087"/>
    <cellStyle name="Итог 3 5 4 2" xfId="19713"/>
    <cellStyle name="Итог 3 5 5" xfId="11969"/>
    <cellStyle name="Итог 3 5 5 2" xfId="20594"/>
    <cellStyle name="Итог 3 5 6" xfId="10264"/>
    <cellStyle name="Итог 3 5 6 2" xfId="18891"/>
    <cellStyle name="Итог 3 5 7" xfId="12964"/>
    <cellStyle name="Итог 3 5 7 2" xfId="21587"/>
    <cellStyle name="Итог 3 6" xfId="4281"/>
    <cellStyle name="Итог 3 6 2" xfId="8478"/>
    <cellStyle name="Итог 3 6 2 2" xfId="17116"/>
    <cellStyle name="Итог 3 6 3" xfId="9654"/>
    <cellStyle name="Итог 3 6 3 2" xfId="18282"/>
    <cellStyle name="Итог 3 6 4" xfId="11088"/>
    <cellStyle name="Итог 3 6 4 2" xfId="19714"/>
    <cellStyle name="Итог 3 6 5" xfId="11970"/>
    <cellStyle name="Итог 3 6 5 2" xfId="20595"/>
    <cellStyle name="Итог 3 6 6" xfId="11397"/>
    <cellStyle name="Итог 3 6 6 2" xfId="20022"/>
    <cellStyle name="Итог 3 6 7" xfId="12965"/>
    <cellStyle name="Итог 3 6 7 2" xfId="21588"/>
    <cellStyle name="Итог 3 7" xfId="4282"/>
    <cellStyle name="Итог 3 7 2" xfId="8479"/>
    <cellStyle name="Итог 3 7 2 2" xfId="17117"/>
    <cellStyle name="Итог 3 7 3" xfId="9655"/>
    <cellStyle name="Итог 3 7 3 2" xfId="18283"/>
    <cellStyle name="Итог 3 7 4" xfId="11089"/>
    <cellStyle name="Итог 3 7 4 2" xfId="19715"/>
    <cellStyle name="Итог 3 7 5" xfId="11971"/>
    <cellStyle name="Итог 3 7 5 2" xfId="20596"/>
    <cellStyle name="Итог 3 7 6" xfId="10313"/>
    <cellStyle name="Итог 3 7 6 2" xfId="18940"/>
    <cellStyle name="Итог 3 7 7" xfId="12966"/>
    <cellStyle name="Итог 3 7 7 2" xfId="21589"/>
    <cellStyle name="Итог 3 8" xfId="8468"/>
    <cellStyle name="Итог 3 8 2" xfId="17106"/>
    <cellStyle name="Итог 3 9" xfId="9644"/>
    <cellStyle name="Итог 3 9 2" xfId="18272"/>
    <cellStyle name="Итог 4" xfId="4283"/>
    <cellStyle name="Итог 4 10" xfId="9656"/>
    <cellStyle name="Итог 4 10 2" xfId="18284"/>
    <cellStyle name="Итог 4 11" xfId="11090"/>
    <cellStyle name="Итог 4 11 2" xfId="19716"/>
    <cellStyle name="Итог 4 12" xfId="11972"/>
    <cellStyle name="Итог 4 12 2" xfId="20597"/>
    <cellStyle name="Итог 4 13" xfId="11398"/>
    <cellStyle name="Итог 4 13 2" xfId="20023"/>
    <cellStyle name="Итог 4 14" xfId="12967"/>
    <cellStyle name="Итог 4 14 2" xfId="21590"/>
    <cellStyle name="Итог 4 2" xfId="4284"/>
    <cellStyle name="Итог 4 2 2" xfId="8481"/>
    <cellStyle name="Итог 4 2 2 2" xfId="17119"/>
    <cellStyle name="Итог 4 2 3" xfId="9657"/>
    <cellStyle name="Итог 4 2 3 2" xfId="18285"/>
    <cellStyle name="Итог 4 2 4" xfId="11091"/>
    <cellStyle name="Итог 4 2 4 2" xfId="19717"/>
    <cellStyle name="Итог 4 2 5" xfId="11973"/>
    <cellStyle name="Итог 4 2 5 2" xfId="20598"/>
    <cellStyle name="Итог 4 2 6" xfId="10725"/>
    <cellStyle name="Итог 4 2 6 2" xfId="19351"/>
    <cellStyle name="Итог 4 2 7" xfId="12968"/>
    <cellStyle name="Итог 4 2 7 2" xfId="21591"/>
    <cellStyle name="Итог 4 3" xfId="4285"/>
    <cellStyle name="Итог 4 3 2" xfId="8482"/>
    <cellStyle name="Итог 4 3 2 2" xfId="17120"/>
    <cellStyle name="Итог 4 3 3" xfId="9658"/>
    <cellStyle name="Итог 4 3 3 2" xfId="18286"/>
    <cellStyle name="Итог 4 3 4" xfId="11092"/>
    <cellStyle name="Итог 4 3 4 2" xfId="19718"/>
    <cellStyle name="Итог 4 3 5" xfId="11974"/>
    <cellStyle name="Итог 4 3 5 2" xfId="20599"/>
    <cellStyle name="Итог 4 3 6" xfId="10314"/>
    <cellStyle name="Итог 4 3 6 2" xfId="18941"/>
    <cellStyle name="Итог 4 3 7" xfId="12969"/>
    <cellStyle name="Итог 4 3 7 2" xfId="21592"/>
    <cellStyle name="Итог 4 4" xfId="4286"/>
    <cellStyle name="Итог 4 4 2" xfId="8483"/>
    <cellStyle name="Итог 4 4 2 2" xfId="17121"/>
    <cellStyle name="Итог 4 4 3" xfId="9659"/>
    <cellStyle name="Итог 4 4 3 2" xfId="18287"/>
    <cellStyle name="Итог 4 4 4" xfId="11093"/>
    <cellStyle name="Итог 4 4 4 2" xfId="19719"/>
    <cellStyle name="Итог 4 4 5" xfId="11975"/>
    <cellStyle name="Итог 4 4 5 2" xfId="20600"/>
    <cellStyle name="Итог 4 4 6" xfId="11399"/>
    <cellStyle name="Итог 4 4 6 2" xfId="20024"/>
    <cellStyle name="Итог 4 4 7" xfId="12970"/>
    <cellStyle name="Итог 4 4 7 2" xfId="21593"/>
    <cellStyle name="Итог 4 5" xfId="4287"/>
    <cellStyle name="Итог 4 5 2" xfId="8484"/>
    <cellStyle name="Итог 4 5 2 2" xfId="17122"/>
    <cellStyle name="Итог 4 5 3" xfId="9660"/>
    <cellStyle name="Итог 4 5 3 2" xfId="18288"/>
    <cellStyle name="Итог 4 5 4" xfId="11094"/>
    <cellStyle name="Итог 4 5 4 2" xfId="19720"/>
    <cellStyle name="Итог 4 5 5" xfId="11976"/>
    <cellStyle name="Итог 4 5 5 2" xfId="20601"/>
    <cellStyle name="Итог 4 5 6" xfId="11400"/>
    <cellStyle name="Итог 4 5 6 2" xfId="20025"/>
    <cellStyle name="Итог 4 5 7" xfId="12971"/>
    <cellStyle name="Итог 4 5 7 2" xfId="21594"/>
    <cellStyle name="Итог 4 6" xfId="4288"/>
    <cellStyle name="Итог 4 6 2" xfId="8485"/>
    <cellStyle name="Итог 4 6 2 2" xfId="17123"/>
    <cellStyle name="Итог 4 6 3" xfId="9661"/>
    <cellStyle name="Итог 4 6 3 2" xfId="18289"/>
    <cellStyle name="Итог 4 6 4" xfId="11095"/>
    <cellStyle name="Итог 4 6 4 2" xfId="19721"/>
    <cellStyle name="Итог 4 6 5" xfId="11977"/>
    <cellStyle name="Итог 4 6 5 2" xfId="20602"/>
    <cellStyle name="Итог 4 6 6" xfId="10315"/>
    <cellStyle name="Итог 4 6 6 2" xfId="18942"/>
    <cellStyle name="Итог 4 6 7" xfId="12972"/>
    <cellStyle name="Итог 4 6 7 2" xfId="21595"/>
    <cellStyle name="Итог 4 7" xfId="4289"/>
    <cellStyle name="Итог 4 7 2" xfId="8486"/>
    <cellStyle name="Итог 4 7 2 2" xfId="17124"/>
    <cellStyle name="Итог 4 7 3" xfId="9662"/>
    <cellStyle name="Итог 4 7 3 2" xfId="18290"/>
    <cellStyle name="Итог 4 7 4" xfId="11096"/>
    <cellStyle name="Итог 4 7 4 2" xfId="19722"/>
    <cellStyle name="Итог 4 7 5" xfId="11978"/>
    <cellStyle name="Итог 4 7 5 2" xfId="20603"/>
    <cellStyle name="Итог 4 7 6" xfId="10724"/>
    <cellStyle name="Итог 4 7 6 2" xfId="19350"/>
    <cellStyle name="Итог 4 7 7" xfId="12973"/>
    <cellStyle name="Итог 4 7 7 2" xfId="21596"/>
    <cellStyle name="Итог 4 8" xfId="4290"/>
    <cellStyle name="Итог 4 8 2" xfId="8487"/>
    <cellStyle name="Итог 4 8 2 2" xfId="17125"/>
    <cellStyle name="Итог 4 8 3" xfId="9663"/>
    <cellStyle name="Итог 4 8 3 2" xfId="18291"/>
    <cellStyle name="Итог 4 8 4" xfId="11097"/>
    <cellStyle name="Итог 4 8 4 2" xfId="19723"/>
    <cellStyle name="Итог 4 8 5" xfId="11979"/>
    <cellStyle name="Итог 4 8 5 2" xfId="20604"/>
    <cellStyle name="Итог 4 8 6" xfId="11401"/>
    <cellStyle name="Итог 4 8 6 2" xfId="20026"/>
    <cellStyle name="Итог 4 8 7" xfId="12974"/>
    <cellStyle name="Итог 4 8 7 2" xfId="21597"/>
    <cellStyle name="Итог 4 9" xfId="8480"/>
    <cellStyle name="Итог 4 9 2" xfId="17118"/>
    <cellStyle name="Итог 5" xfId="4291"/>
    <cellStyle name="Итог 5 2" xfId="8488"/>
    <cellStyle name="Итог 5 2 2" xfId="17126"/>
    <cellStyle name="Итог 5 3" xfId="9664"/>
    <cellStyle name="Итог 5 3 2" xfId="18292"/>
    <cellStyle name="Итог 5 4" xfId="11098"/>
    <cellStyle name="Итог 5 4 2" xfId="19724"/>
    <cellStyle name="Итог 5 5" xfId="11980"/>
    <cellStyle name="Итог 5 5 2" xfId="20605"/>
    <cellStyle name="Итог 5 6" xfId="10316"/>
    <cellStyle name="Итог 5 6 2" xfId="18943"/>
    <cellStyle name="Итог 5 7" xfId="12975"/>
    <cellStyle name="Итог 5 7 2" xfId="21598"/>
    <cellStyle name="Итог 6" xfId="4292"/>
    <cellStyle name="Итог 6 2" xfId="8489"/>
    <cellStyle name="Итог 6 2 2" xfId="17127"/>
    <cellStyle name="Итог 6 3" xfId="9665"/>
    <cellStyle name="Итог 6 3 2" xfId="18293"/>
    <cellStyle name="Итог 6 4" xfId="11099"/>
    <cellStyle name="Итог 6 4 2" xfId="19725"/>
    <cellStyle name="Итог 6 5" xfId="11981"/>
    <cellStyle name="Итог 6 5 2" xfId="20606"/>
    <cellStyle name="Итог 6 6" xfId="11402"/>
    <cellStyle name="Итог 6 6 2" xfId="20027"/>
    <cellStyle name="Итог 6 7" xfId="12976"/>
    <cellStyle name="Итог 6 7 2" xfId="21599"/>
    <cellStyle name="Итог 7" xfId="4293"/>
    <cellStyle name="Итог 7 2" xfId="8490"/>
    <cellStyle name="Итог 7 2 2" xfId="17128"/>
    <cellStyle name="Итог 7 3" xfId="9666"/>
    <cellStyle name="Итог 7 3 2" xfId="18294"/>
    <cellStyle name="Итог 7 4" xfId="11100"/>
    <cellStyle name="Итог 7 4 2" xfId="19726"/>
    <cellStyle name="Итог 7 5" xfId="11982"/>
    <cellStyle name="Итог 7 5 2" xfId="20607"/>
    <cellStyle name="Итог 7 6" xfId="9057"/>
    <cellStyle name="Итог 7 6 2" xfId="17685"/>
    <cellStyle name="Итог 7 7" xfId="12977"/>
    <cellStyle name="Итог 7 7 2" xfId="21600"/>
    <cellStyle name="Итог 8" xfId="4294"/>
    <cellStyle name="Итог 8 2" xfId="8491"/>
    <cellStyle name="Итог 8 2 2" xfId="17129"/>
    <cellStyle name="Итог 8 3" xfId="9667"/>
    <cellStyle name="Итог 8 3 2" xfId="18295"/>
    <cellStyle name="Итог 8 4" xfId="11101"/>
    <cellStyle name="Итог 8 4 2" xfId="19727"/>
    <cellStyle name="Итог 8 5" xfId="11983"/>
    <cellStyle name="Итог 8 5 2" xfId="20608"/>
    <cellStyle name="Итог 8 6" xfId="10317"/>
    <cellStyle name="Итог 8 6 2" xfId="18944"/>
    <cellStyle name="Итог 8 7" xfId="12978"/>
    <cellStyle name="Итог 8 7 2" xfId="21601"/>
    <cellStyle name="Итог 9" xfId="4295"/>
    <cellStyle name="Итог 9 2" xfId="8492"/>
    <cellStyle name="Итог 9 2 2" xfId="17130"/>
    <cellStyle name="Итог 9 3" xfId="9668"/>
    <cellStyle name="Итог 9 3 2" xfId="18296"/>
    <cellStyle name="Итог 9 4" xfId="11102"/>
    <cellStyle name="Итог 9 4 2" xfId="19728"/>
    <cellStyle name="Итог 9 5" xfId="11984"/>
    <cellStyle name="Итог 9 5 2" xfId="20609"/>
    <cellStyle name="Итог 9 6" xfId="11403"/>
    <cellStyle name="Итог 9 6 2" xfId="20028"/>
    <cellStyle name="Итог 9 7" xfId="12979"/>
    <cellStyle name="Итог 9 7 2" xfId="21602"/>
    <cellStyle name="Контрольная ячейка" xfId="1123"/>
    <cellStyle name="Контрольная ячейка 2" xfId="4296"/>
    <cellStyle name="Контрольная ячейка 3" xfId="4297"/>
    <cellStyle name="Название" xfId="1124"/>
    <cellStyle name="Название 2" xfId="4298"/>
    <cellStyle name="Название 3" xfId="4299"/>
    <cellStyle name="Нейтральный" xfId="1125"/>
    <cellStyle name="Нейтральный 2" xfId="4300"/>
    <cellStyle name="Нейтральный 3" xfId="4301"/>
    <cellStyle name="Плохой" xfId="1126"/>
    <cellStyle name="Плохой 2" xfId="4302"/>
    <cellStyle name="Плохой 3" xfId="4303"/>
    <cellStyle name="Пояснение" xfId="1127"/>
    <cellStyle name="Пояснение 2" xfId="4304"/>
    <cellStyle name="Пояснение 3" xfId="4305"/>
    <cellStyle name="Примечание" xfId="1128"/>
    <cellStyle name="Примечание 10" xfId="4306"/>
    <cellStyle name="Примечание 10 2" xfId="8503"/>
    <cellStyle name="Примечание 10 2 2" xfId="17141"/>
    <cellStyle name="Примечание 10 3" xfId="9679"/>
    <cellStyle name="Примечание 10 3 2" xfId="18307"/>
    <cellStyle name="Примечание 10 4" xfId="11113"/>
    <cellStyle name="Примечание 10 4 2" xfId="19739"/>
    <cellStyle name="Примечание 10 5" xfId="11985"/>
    <cellStyle name="Примечание 10 5 2" xfId="20610"/>
    <cellStyle name="Примечание 10 6" xfId="10318"/>
    <cellStyle name="Примечание 10 6 2" xfId="18945"/>
    <cellStyle name="Примечание 10 7" xfId="12980"/>
    <cellStyle name="Примечание 10 7 2" xfId="21603"/>
    <cellStyle name="Примечание 11" xfId="4307"/>
    <cellStyle name="Примечание 11 2" xfId="8504"/>
    <cellStyle name="Примечание 11 2 2" xfId="17142"/>
    <cellStyle name="Примечание 11 3" xfId="9680"/>
    <cellStyle name="Примечание 11 3 2" xfId="18308"/>
    <cellStyle name="Примечание 11 4" xfId="11114"/>
    <cellStyle name="Примечание 11 4 2" xfId="19740"/>
    <cellStyle name="Примечание 11 5" xfId="11986"/>
    <cellStyle name="Примечание 11 5 2" xfId="20611"/>
    <cellStyle name="Примечание 11 6" xfId="10265"/>
    <cellStyle name="Примечание 11 6 2" xfId="18892"/>
    <cellStyle name="Примечание 11 7" xfId="12981"/>
    <cellStyle name="Примечание 11 7 2" xfId="21604"/>
    <cellStyle name="Примечание 12" xfId="4308"/>
    <cellStyle name="Примечание 12 2" xfId="8505"/>
    <cellStyle name="Примечание 12 2 2" xfId="17143"/>
    <cellStyle name="Примечание 12 3" xfId="9681"/>
    <cellStyle name="Примечание 12 3 2" xfId="18309"/>
    <cellStyle name="Примечание 12 4" xfId="11115"/>
    <cellStyle name="Примечание 12 4 2" xfId="19741"/>
    <cellStyle name="Примечание 12 5" xfId="11987"/>
    <cellStyle name="Примечание 12 5 2" xfId="20612"/>
    <cellStyle name="Примечание 12 6" xfId="11404"/>
    <cellStyle name="Примечание 12 6 2" xfId="20029"/>
    <cellStyle name="Примечание 12 7" xfId="12982"/>
    <cellStyle name="Примечание 12 7 2" xfId="21605"/>
    <cellStyle name="Примечание 13" xfId="4309"/>
    <cellStyle name="Примечание 13 2" xfId="8506"/>
    <cellStyle name="Примечание 13 2 2" xfId="17144"/>
    <cellStyle name="Примечание 13 3" xfId="9682"/>
    <cellStyle name="Примечание 13 3 2" xfId="18310"/>
    <cellStyle name="Примечание 13 4" xfId="11116"/>
    <cellStyle name="Примечание 13 4 2" xfId="19742"/>
    <cellStyle name="Примечание 13 5" xfId="11988"/>
    <cellStyle name="Примечание 13 5 2" xfId="20613"/>
    <cellStyle name="Примечание 13 6" xfId="10319"/>
    <cellStyle name="Примечание 13 6 2" xfId="18946"/>
    <cellStyle name="Примечание 13 7" xfId="12983"/>
    <cellStyle name="Примечание 13 7 2" xfId="21606"/>
    <cellStyle name="Примечание 14" xfId="4310"/>
    <cellStyle name="Примечание 14 2" xfId="8507"/>
    <cellStyle name="Примечание 14 2 2" xfId="17145"/>
    <cellStyle name="Примечание 14 3" xfId="9683"/>
    <cellStyle name="Примечание 14 3 2" xfId="18311"/>
    <cellStyle name="Примечание 14 4" xfId="11117"/>
    <cellStyle name="Примечание 14 4 2" xfId="19743"/>
    <cellStyle name="Примечание 14 5" xfId="11989"/>
    <cellStyle name="Примечание 14 5 2" xfId="20614"/>
    <cellStyle name="Примечание 14 6" xfId="11405"/>
    <cellStyle name="Примечание 14 6 2" xfId="20030"/>
    <cellStyle name="Примечание 14 7" xfId="12984"/>
    <cellStyle name="Примечание 14 7 2" xfId="21607"/>
    <cellStyle name="Примечание 15" xfId="4311"/>
    <cellStyle name="Примечание 15 2" xfId="8508"/>
    <cellStyle name="Примечание 15 2 2" xfId="17146"/>
    <cellStyle name="Примечание 15 3" xfId="9684"/>
    <cellStyle name="Примечание 15 3 2" xfId="18312"/>
    <cellStyle name="Примечание 15 4" xfId="11118"/>
    <cellStyle name="Примечание 15 4 2" xfId="19744"/>
    <cellStyle name="Примечание 15 5" xfId="11990"/>
    <cellStyle name="Примечание 15 5 2" xfId="20615"/>
    <cellStyle name="Примечание 15 6" xfId="10723"/>
    <cellStyle name="Примечание 15 6 2" xfId="19349"/>
    <cellStyle name="Примечание 15 7" xfId="12985"/>
    <cellStyle name="Примечание 15 7 2" xfId="21608"/>
    <cellStyle name="Примечание 16" xfId="4312"/>
    <cellStyle name="Примечание 16 2" xfId="8509"/>
    <cellStyle name="Примечание 16 2 2" xfId="17147"/>
    <cellStyle name="Примечание 16 3" xfId="9685"/>
    <cellStyle name="Примечание 16 3 2" xfId="18313"/>
    <cellStyle name="Примечание 16 4" xfId="11119"/>
    <cellStyle name="Примечание 16 4 2" xfId="19745"/>
    <cellStyle name="Примечание 16 5" xfId="11991"/>
    <cellStyle name="Примечание 16 5 2" xfId="20616"/>
    <cellStyle name="Примечание 16 6" xfId="10320"/>
    <cellStyle name="Примечание 16 6 2" xfId="18947"/>
    <cellStyle name="Примечание 16 7" xfId="12986"/>
    <cellStyle name="Примечание 16 7 2" xfId="21609"/>
    <cellStyle name="Примечание 17" xfId="5393"/>
    <cellStyle name="Примечание 17 2" xfId="14052"/>
    <cellStyle name="Примечание 18" xfId="7760"/>
    <cellStyle name="Примечание 18 2" xfId="16398"/>
    <cellStyle name="Примечание 19" xfId="8969"/>
    <cellStyle name="Примечание 19 2" xfId="17597"/>
    <cellStyle name="Примечание 2" xfId="4313"/>
    <cellStyle name="Примечание 2 10" xfId="11120"/>
    <cellStyle name="Примечание 2 10 2" xfId="19746"/>
    <cellStyle name="Примечание 2 11" xfId="11992"/>
    <cellStyle name="Примечание 2 11 2" xfId="20617"/>
    <cellStyle name="Примечание 2 12" xfId="11406"/>
    <cellStyle name="Примечание 2 12 2" xfId="20031"/>
    <cellStyle name="Примечание 2 13" xfId="12987"/>
    <cellStyle name="Примечание 2 13 2" xfId="21610"/>
    <cellStyle name="Примечание 2 2" xfId="4314"/>
    <cellStyle name="Примечание 2 2 10" xfId="11993"/>
    <cellStyle name="Примечание 2 2 10 2" xfId="20618"/>
    <cellStyle name="Примечание 2 2 11" xfId="11407"/>
    <cellStyle name="Примечание 2 2 11 2" xfId="20032"/>
    <cellStyle name="Примечание 2 2 12" xfId="12988"/>
    <cellStyle name="Примечание 2 2 12 2" xfId="21611"/>
    <cellStyle name="Примечание 2 2 2" xfId="4315"/>
    <cellStyle name="Примечание 2 2 2 2" xfId="8512"/>
    <cellStyle name="Примечание 2 2 2 2 2" xfId="17150"/>
    <cellStyle name="Примечание 2 2 2 3" xfId="9688"/>
    <cellStyle name="Примечание 2 2 2 3 2" xfId="18316"/>
    <cellStyle name="Примечание 2 2 2 4" xfId="11122"/>
    <cellStyle name="Примечание 2 2 2 4 2" xfId="19748"/>
    <cellStyle name="Примечание 2 2 2 5" xfId="11994"/>
    <cellStyle name="Примечание 2 2 2 5 2" xfId="20619"/>
    <cellStyle name="Примечание 2 2 2 6" xfId="10321"/>
    <cellStyle name="Примечание 2 2 2 6 2" xfId="18948"/>
    <cellStyle name="Примечание 2 2 2 7" xfId="12989"/>
    <cellStyle name="Примечание 2 2 2 7 2" xfId="21612"/>
    <cellStyle name="Примечание 2 2 3" xfId="4316"/>
    <cellStyle name="Примечание 2 2 3 2" xfId="8513"/>
    <cellStyle name="Примечание 2 2 3 2 2" xfId="17151"/>
    <cellStyle name="Примечание 2 2 3 3" xfId="9689"/>
    <cellStyle name="Примечание 2 2 3 3 2" xfId="18317"/>
    <cellStyle name="Примечание 2 2 3 4" xfId="11123"/>
    <cellStyle name="Примечание 2 2 3 4 2" xfId="19749"/>
    <cellStyle name="Примечание 2 2 3 5" xfId="11995"/>
    <cellStyle name="Примечание 2 2 3 5 2" xfId="20620"/>
    <cellStyle name="Примечание 2 2 3 6" xfId="10722"/>
    <cellStyle name="Примечание 2 2 3 6 2" xfId="19348"/>
    <cellStyle name="Примечание 2 2 3 7" xfId="12990"/>
    <cellStyle name="Примечание 2 2 3 7 2" xfId="21613"/>
    <cellStyle name="Примечание 2 2 4" xfId="4317"/>
    <cellStyle name="Примечание 2 2 4 2" xfId="8514"/>
    <cellStyle name="Примечание 2 2 4 2 2" xfId="17152"/>
    <cellStyle name="Примечание 2 2 4 3" xfId="9690"/>
    <cellStyle name="Примечание 2 2 4 3 2" xfId="18318"/>
    <cellStyle name="Примечание 2 2 4 4" xfId="11124"/>
    <cellStyle name="Примечание 2 2 4 4 2" xfId="19750"/>
    <cellStyle name="Примечание 2 2 4 5" xfId="11996"/>
    <cellStyle name="Примечание 2 2 4 5 2" xfId="20621"/>
    <cellStyle name="Примечание 2 2 4 6" xfId="11408"/>
    <cellStyle name="Примечание 2 2 4 6 2" xfId="20033"/>
    <cellStyle name="Примечание 2 2 4 7" xfId="12991"/>
    <cellStyle name="Примечание 2 2 4 7 2" xfId="21614"/>
    <cellStyle name="Примечание 2 2 5" xfId="4318"/>
    <cellStyle name="Примечание 2 2 5 2" xfId="8515"/>
    <cellStyle name="Примечание 2 2 5 2 2" xfId="17153"/>
    <cellStyle name="Примечание 2 2 5 3" xfId="9691"/>
    <cellStyle name="Примечание 2 2 5 3 2" xfId="18319"/>
    <cellStyle name="Примечание 2 2 5 4" xfId="11125"/>
    <cellStyle name="Примечание 2 2 5 4 2" xfId="19751"/>
    <cellStyle name="Примечание 2 2 5 5" xfId="11997"/>
    <cellStyle name="Примечание 2 2 5 5 2" xfId="20622"/>
    <cellStyle name="Примечание 2 2 5 6" xfId="10322"/>
    <cellStyle name="Примечание 2 2 5 6 2" xfId="18949"/>
    <cellStyle name="Примечание 2 2 5 7" xfId="12992"/>
    <cellStyle name="Примечание 2 2 5 7 2" xfId="21615"/>
    <cellStyle name="Примечание 2 2 6" xfId="4319"/>
    <cellStyle name="Примечание 2 2 6 2" xfId="8516"/>
    <cellStyle name="Примечание 2 2 6 2 2" xfId="17154"/>
    <cellStyle name="Примечание 2 2 6 3" xfId="9692"/>
    <cellStyle name="Примечание 2 2 6 3 2" xfId="18320"/>
    <cellStyle name="Примечание 2 2 6 4" xfId="11126"/>
    <cellStyle name="Примечание 2 2 6 4 2" xfId="19752"/>
    <cellStyle name="Примечание 2 2 6 5" xfId="11998"/>
    <cellStyle name="Примечание 2 2 6 5 2" xfId="20623"/>
    <cellStyle name="Примечание 2 2 6 6" xfId="11409"/>
    <cellStyle name="Примечание 2 2 6 6 2" xfId="20034"/>
    <cellStyle name="Примечание 2 2 6 7" xfId="12993"/>
    <cellStyle name="Примечание 2 2 6 7 2" xfId="21616"/>
    <cellStyle name="Примечание 2 2 7" xfId="8511"/>
    <cellStyle name="Примечание 2 2 7 2" xfId="17149"/>
    <cellStyle name="Примечание 2 2 8" xfId="9687"/>
    <cellStyle name="Примечание 2 2 8 2" xfId="18315"/>
    <cellStyle name="Примечание 2 2 9" xfId="11121"/>
    <cellStyle name="Примечание 2 2 9 2" xfId="19747"/>
    <cellStyle name="Примечание 2 3" xfId="4320"/>
    <cellStyle name="Примечание 2 3 2" xfId="8517"/>
    <cellStyle name="Примечание 2 3 2 2" xfId="17155"/>
    <cellStyle name="Примечание 2 3 3" xfId="9693"/>
    <cellStyle name="Примечание 2 3 3 2" xfId="18321"/>
    <cellStyle name="Примечание 2 3 4" xfId="11127"/>
    <cellStyle name="Примечание 2 3 4 2" xfId="19753"/>
    <cellStyle name="Примечание 2 3 5" xfId="11999"/>
    <cellStyle name="Примечание 2 3 5 2" xfId="20624"/>
    <cellStyle name="Примечание 2 3 6" xfId="10266"/>
    <cellStyle name="Примечание 2 3 6 2" xfId="18893"/>
    <cellStyle name="Примечание 2 3 7" xfId="12994"/>
    <cellStyle name="Примечание 2 3 7 2" xfId="21617"/>
    <cellStyle name="Примечание 2 4" xfId="4321"/>
    <cellStyle name="Примечание 2 4 2" xfId="8518"/>
    <cellStyle name="Примечание 2 4 2 2" xfId="17156"/>
    <cellStyle name="Примечание 2 4 3" xfId="9694"/>
    <cellStyle name="Примечание 2 4 3 2" xfId="18322"/>
    <cellStyle name="Примечание 2 4 4" xfId="11128"/>
    <cellStyle name="Примечание 2 4 4 2" xfId="19754"/>
    <cellStyle name="Примечание 2 4 5" xfId="12000"/>
    <cellStyle name="Примечание 2 4 5 2" xfId="20625"/>
    <cellStyle name="Примечание 2 4 6" xfId="10323"/>
    <cellStyle name="Примечание 2 4 6 2" xfId="18950"/>
    <cellStyle name="Примечание 2 4 7" xfId="12995"/>
    <cellStyle name="Примечание 2 4 7 2" xfId="21618"/>
    <cellStyle name="Примечание 2 5" xfId="4322"/>
    <cellStyle name="Примечание 2 5 2" xfId="8519"/>
    <cellStyle name="Примечание 2 5 2 2" xfId="17157"/>
    <cellStyle name="Примечание 2 5 3" xfId="9695"/>
    <cellStyle name="Примечание 2 5 3 2" xfId="18323"/>
    <cellStyle name="Примечание 2 5 4" xfId="11129"/>
    <cellStyle name="Примечание 2 5 4 2" xfId="19755"/>
    <cellStyle name="Примечание 2 5 5" xfId="12001"/>
    <cellStyle name="Примечание 2 5 5 2" xfId="20626"/>
    <cellStyle name="Примечание 2 5 6" xfId="11410"/>
    <cellStyle name="Примечание 2 5 6 2" xfId="20035"/>
    <cellStyle name="Примечание 2 5 7" xfId="12996"/>
    <cellStyle name="Примечание 2 5 7 2" xfId="21619"/>
    <cellStyle name="Примечание 2 6" xfId="4323"/>
    <cellStyle name="Примечание 2 6 2" xfId="8520"/>
    <cellStyle name="Примечание 2 6 2 2" xfId="17158"/>
    <cellStyle name="Примечание 2 6 3" xfId="9696"/>
    <cellStyle name="Примечание 2 6 3 2" xfId="18324"/>
    <cellStyle name="Примечание 2 6 4" xfId="11130"/>
    <cellStyle name="Примечание 2 6 4 2" xfId="19756"/>
    <cellStyle name="Примечание 2 6 5" xfId="12002"/>
    <cellStyle name="Примечание 2 6 5 2" xfId="20627"/>
    <cellStyle name="Примечание 2 6 6" xfId="11411"/>
    <cellStyle name="Примечание 2 6 6 2" xfId="20036"/>
    <cellStyle name="Примечание 2 6 7" xfId="12997"/>
    <cellStyle name="Примечание 2 6 7 2" xfId="21620"/>
    <cellStyle name="Примечание 2 7" xfId="4324"/>
    <cellStyle name="Примечание 2 7 2" xfId="8521"/>
    <cellStyle name="Примечание 2 7 2 2" xfId="17159"/>
    <cellStyle name="Примечание 2 7 3" xfId="9697"/>
    <cellStyle name="Примечание 2 7 3 2" xfId="18325"/>
    <cellStyle name="Примечание 2 7 4" xfId="11131"/>
    <cellStyle name="Примечание 2 7 4 2" xfId="19757"/>
    <cellStyle name="Примечание 2 7 5" xfId="12003"/>
    <cellStyle name="Примечание 2 7 5 2" xfId="20628"/>
    <cellStyle name="Примечание 2 7 6" xfId="10324"/>
    <cellStyle name="Примечание 2 7 6 2" xfId="18951"/>
    <cellStyle name="Примечание 2 7 7" xfId="12998"/>
    <cellStyle name="Примечание 2 7 7 2" xfId="21621"/>
    <cellStyle name="Примечание 2 8" xfId="8510"/>
    <cellStyle name="Примечание 2 8 2" xfId="17148"/>
    <cellStyle name="Примечание 2 9" xfId="9686"/>
    <cellStyle name="Примечание 2 9 2" xfId="18314"/>
    <cellStyle name="Примечание 20" xfId="10193"/>
    <cellStyle name="Примечание 20 2" xfId="18820"/>
    <cellStyle name="Примечание 21" xfId="7982"/>
    <cellStyle name="Примечание 21 2" xfId="16620"/>
    <cellStyle name="Примечание 22" xfId="10670"/>
    <cellStyle name="Примечание 22 2" xfId="19296"/>
    <cellStyle name="Примечание 23" xfId="12785"/>
    <cellStyle name="Примечание 23 2" xfId="21408"/>
    <cellStyle name="Примечание 3" xfId="4325"/>
    <cellStyle name="Примечание 3 10" xfId="11132"/>
    <cellStyle name="Примечание 3 10 2" xfId="19758"/>
    <cellStyle name="Примечание 3 11" xfId="12004"/>
    <cellStyle name="Примечание 3 11 2" xfId="20629"/>
    <cellStyle name="Примечание 3 12" xfId="10721"/>
    <cellStyle name="Примечание 3 12 2" xfId="19347"/>
    <cellStyle name="Примечание 3 13" xfId="12999"/>
    <cellStyle name="Примечание 3 13 2" xfId="21622"/>
    <cellStyle name="Примечание 3 2" xfId="4326"/>
    <cellStyle name="Примечание 3 2 10" xfId="12005"/>
    <cellStyle name="Примечание 3 2 10 2" xfId="20630"/>
    <cellStyle name="Примечание 3 2 11" xfId="11412"/>
    <cellStyle name="Примечание 3 2 11 2" xfId="20037"/>
    <cellStyle name="Примечание 3 2 12" xfId="13000"/>
    <cellStyle name="Примечание 3 2 12 2" xfId="21623"/>
    <cellStyle name="Примечание 3 2 2" xfId="4327"/>
    <cellStyle name="Примечание 3 2 2 2" xfId="8524"/>
    <cellStyle name="Примечание 3 2 2 2 2" xfId="17162"/>
    <cellStyle name="Примечание 3 2 2 3" xfId="9700"/>
    <cellStyle name="Примечание 3 2 2 3 2" xfId="18328"/>
    <cellStyle name="Примечание 3 2 2 4" xfId="11134"/>
    <cellStyle name="Примечание 3 2 2 4 2" xfId="19760"/>
    <cellStyle name="Примечание 3 2 2 5" xfId="12006"/>
    <cellStyle name="Примечание 3 2 2 5 2" xfId="20631"/>
    <cellStyle name="Примечание 3 2 2 6" xfId="10325"/>
    <cellStyle name="Примечание 3 2 2 6 2" xfId="18952"/>
    <cellStyle name="Примечание 3 2 2 7" xfId="13001"/>
    <cellStyle name="Примечание 3 2 2 7 2" xfId="21624"/>
    <cellStyle name="Примечание 3 2 3" xfId="4328"/>
    <cellStyle name="Примечание 3 2 3 2" xfId="8525"/>
    <cellStyle name="Примечание 3 2 3 2 2" xfId="17163"/>
    <cellStyle name="Примечание 3 2 3 3" xfId="9701"/>
    <cellStyle name="Примечание 3 2 3 3 2" xfId="18329"/>
    <cellStyle name="Примечание 3 2 3 4" xfId="11135"/>
    <cellStyle name="Примечание 3 2 3 4 2" xfId="19761"/>
    <cellStyle name="Примечание 3 2 3 5" xfId="12007"/>
    <cellStyle name="Примечание 3 2 3 5 2" xfId="20632"/>
    <cellStyle name="Примечание 3 2 3 6" xfId="11413"/>
    <cellStyle name="Примечание 3 2 3 6 2" xfId="20038"/>
    <cellStyle name="Примечание 3 2 3 7" xfId="13002"/>
    <cellStyle name="Примечание 3 2 3 7 2" xfId="21625"/>
    <cellStyle name="Примечание 3 2 4" xfId="4329"/>
    <cellStyle name="Примечание 3 2 4 2" xfId="8526"/>
    <cellStyle name="Примечание 3 2 4 2 2" xfId="17164"/>
    <cellStyle name="Примечание 3 2 4 3" xfId="9702"/>
    <cellStyle name="Примечание 3 2 4 3 2" xfId="18330"/>
    <cellStyle name="Примечание 3 2 4 4" xfId="11136"/>
    <cellStyle name="Примечание 3 2 4 4 2" xfId="19762"/>
    <cellStyle name="Примечание 3 2 4 5" xfId="12008"/>
    <cellStyle name="Примечание 3 2 4 5 2" xfId="20633"/>
    <cellStyle name="Примечание 3 2 4 6" xfId="10720"/>
    <cellStyle name="Примечание 3 2 4 6 2" xfId="19346"/>
    <cellStyle name="Примечание 3 2 4 7" xfId="13003"/>
    <cellStyle name="Примечание 3 2 4 7 2" xfId="21626"/>
    <cellStyle name="Примечание 3 2 5" xfId="4330"/>
    <cellStyle name="Примечание 3 2 5 2" xfId="8527"/>
    <cellStyle name="Примечание 3 2 5 2 2" xfId="17165"/>
    <cellStyle name="Примечание 3 2 5 3" xfId="9703"/>
    <cellStyle name="Примечание 3 2 5 3 2" xfId="18331"/>
    <cellStyle name="Примечание 3 2 5 4" xfId="11137"/>
    <cellStyle name="Примечание 3 2 5 4 2" xfId="19763"/>
    <cellStyle name="Примечание 3 2 5 5" xfId="12009"/>
    <cellStyle name="Примечание 3 2 5 5 2" xfId="20634"/>
    <cellStyle name="Примечание 3 2 5 6" xfId="10326"/>
    <cellStyle name="Примечание 3 2 5 6 2" xfId="18953"/>
    <cellStyle name="Примечание 3 2 5 7" xfId="13004"/>
    <cellStyle name="Примечание 3 2 5 7 2" xfId="21627"/>
    <cellStyle name="Примечание 3 2 6" xfId="4331"/>
    <cellStyle name="Примечание 3 2 6 2" xfId="8528"/>
    <cellStyle name="Примечание 3 2 6 2 2" xfId="17166"/>
    <cellStyle name="Примечание 3 2 6 3" xfId="9704"/>
    <cellStyle name="Примечание 3 2 6 3 2" xfId="18332"/>
    <cellStyle name="Примечание 3 2 6 4" xfId="11138"/>
    <cellStyle name="Примечание 3 2 6 4 2" xfId="19764"/>
    <cellStyle name="Примечание 3 2 6 5" xfId="12010"/>
    <cellStyle name="Примечание 3 2 6 5 2" xfId="20635"/>
    <cellStyle name="Примечание 3 2 6 6" xfId="10327"/>
    <cellStyle name="Примечание 3 2 6 6 2" xfId="18954"/>
    <cellStyle name="Примечание 3 2 6 7" xfId="13005"/>
    <cellStyle name="Примечание 3 2 6 7 2" xfId="21628"/>
    <cellStyle name="Примечание 3 2 7" xfId="8523"/>
    <cellStyle name="Примечание 3 2 7 2" xfId="17161"/>
    <cellStyle name="Примечание 3 2 8" xfId="9699"/>
    <cellStyle name="Примечание 3 2 8 2" xfId="18327"/>
    <cellStyle name="Примечание 3 2 9" xfId="11133"/>
    <cellStyle name="Примечание 3 2 9 2" xfId="19759"/>
    <cellStyle name="Примечание 3 3" xfId="4332"/>
    <cellStyle name="Примечание 3 3 2" xfId="8529"/>
    <cellStyle name="Примечание 3 3 2 2" xfId="17167"/>
    <cellStyle name="Примечание 3 3 3" xfId="9705"/>
    <cellStyle name="Примечание 3 3 3 2" xfId="18333"/>
    <cellStyle name="Примечание 3 3 4" xfId="11139"/>
    <cellStyle name="Примечание 3 3 4 2" xfId="19765"/>
    <cellStyle name="Примечание 3 3 5" xfId="12011"/>
    <cellStyle name="Примечание 3 3 5 2" xfId="20636"/>
    <cellStyle name="Примечание 3 3 6" xfId="11414"/>
    <cellStyle name="Примечание 3 3 6 2" xfId="20039"/>
    <cellStyle name="Примечание 3 3 7" xfId="13006"/>
    <cellStyle name="Примечание 3 3 7 2" xfId="21629"/>
    <cellStyle name="Примечание 3 4" xfId="4333"/>
    <cellStyle name="Примечание 3 4 2" xfId="8530"/>
    <cellStyle name="Примечание 3 4 2 2" xfId="17168"/>
    <cellStyle name="Примечание 3 4 3" xfId="9706"/>
    <cellStyle name="Примечание 3 4 3 2" xfId="18334"/>
    <cellStyle name="Примечание 3 4 4" xfId="11140"/>
    <cellStyle name="Примечание 3 4 4 2" xfId="19766"/>
    <cellStyle name="Примечание 3 4 5" xfId="12012"/>
    <cellStyle name="Примечание 3 4 5 2" xfId="20637"/>
    <cellStyle name="Примечание 3 4 6" xfId="11415"/>
    <cellStyle name="Примечание 3 4 6 2" xfId="20040"/>
    <cellStyle name="Примечание 3 4 7" xfId="13007"/>
    <cellStyle name="Примечание 3 4 7 2" xfId="21630"/>
    <cellStyle name="Примечание 3 5" xfId="4334"/>
    <cellStyle name="Примечание 3 5 2" xfId="8531"/>
    <cellStyle name="Примечание 3 5 2 2" xfId="17169"/>
    <cellStyle name="Примечание 3 5 3" xfId="9707"/>
    <cellStyle name="Примечание 3 5 3 2" xfId="18335"/>
    <cellStyle name="Примечание 3 5 4" xfId="11141"/>
    <cellStyle name="Примечание 3 5 4 2" xfId="19767"/>
    <cellStyle name="Примечание 3 5 5" xfId="12013"/>
    <cellStyle name="Примечание 3 5 5 2" xfId="20638"/>
    <cellStyle name="Примечание 3 5 6" xfId="10328"/>
    <cellStyle name="Примечание 3 5 6 2" xfId="18955"/>
    <cellStyle name="Примечание 3 5 7" xfId="13008"/>
    <cellStyle name="Примечание 3 5 7 2" xfId="21631"/>
    <cellStyle name="Примечание 3 6" xfId="4335"/>
    <cellStyle name="Примечание 3 6 2" xfId="8532"/>
    <cellStyle name="Примечание 3 6 2 2" xfId="17170"/>
    <cellStyle name="Примечание 3 6 3" xfId="9708"/>
    <cellStyle name="Примечание 3 6 3 2" xfId="18336"/>
    <cellStyle name="Примечание 3 6 4" xfId="11142"/>
    <cellStyle name="Примечание 3 6 4 2" xfId="19768"/>
    <cellStyle name="Примечание 3 6 5" xfId="12014"/>
    <cellStyle name="Примечание 3 6 5 2" xfId="20639"/>
    <cellStyle name="Примечание 3 6 6" xfId="7905"/>
    <cellStyle name="Примечание 3 6 6 2" xfId="16543"/>
    <cellStyle name="Примечание 3 6 7" xfId="13009"/>
    <cellStyle name="Примечание 3 6 7 2" xfId="21632"/>
    <cellStyle name="Примечание 3 7" xfId="4336"/>
    <cellStyle name="Примечание 3 7 2" xfId="8533"/>
    <cellStyle name="Примечание 3 7 2 2" xfId="17171"/>
    <cellStyle name="Примечание 3 7 3" xfId="9709"/>
    <cellStyle name="Примечание 3 7 3 2" xfId="18337"/>
    <cellStyle name="Примечание 3 7 4" xfId="11143"/>
    <cellStyle name="Примечание 3 7 4 2" xfId="19769"/>
    <cellStyle name="Примечание 3 7 5" xfId="12015"/>
    <cellStyle name="Примечание 3 7 5 2" xfId="20640"/>
    <cellStyle name="Примечание 3 7 6" xfId="11416"/>
    <cellStyle name="Примечание 3 7 6 2" xfId="20041"/>
    <cellStyle name="Примечание 3 7 7" xfId="13010"/>
    <cellStyle name="Примечание 3 7 7 2" xfId="21633"/>
    <cellStyle name="Примечание 3 8" xfId="8522"/>
    <cellStyle name="Примечание 3 8 2" xfId="17160"/>
    <cellStyle name="Примечание 3 9" xfId="9698"/>
    <cellStyle name="Примечание 3 9 2" xfId="18326"/>
    <cellStyle name="Примечание 4" xfId="4337"/>
    <cellStyle name="Примечание 4 10" xfId="9710"/>
    <cellStyle name="Примечание 4 10 2" xfId="18338"/>
    <cellStyle name="Примечание 4 11" xfId="11144"/>
    <cellStyle name="Примечание 4 11 2" xfId="19770"/>
    <cellStyle name="Примечание 4 12" xfId="12016"/>
    <cellStyle name="Примечание 4 12 2" xfId="20641"/>
    <cellStyle name="Примечание 4 13" xfId="10329"/>
    <cellStyle name="Примечание 4 13 2" xfId="18956"/>
    <cellStyle name="Примечание 4 14" xfId="13011"/>
    <cellStyle name="Примечание 4 14 2" xfId="21634"/>
    <cellStyle name="Примечание 4 2" xfId="4338"/>
    <cellStyle name="Примечание 4 2 2" xfId="8535"/>
    <cellStyle name="Примечание 4 2 2 2" xfId="17173"/>
    <cellStyle name="Примечание 4 2 3" xfId="9711"/>
    <cellStyle name="Примечание 4 2 3 2" xfId="18339"/>
    <cellStyle name="Примечание 4 2 4" xfId="11145"/>
    <cellStyle name="Примечание 4 2 4 2" xfId="19771"/>
    <cellStyle name="Примечание 4 2 5" xfId="12017"/>
    <cellStyle name="Примечание 4 2 5 2" xfId="20642"/>
    <cellStyle name="Примечание 4 2 6" xfId="11417"/>
    <cellStyle name="Примечание 4 2 6 2" xfId="20042"/>
    <cellStyle name="Примечание 4 2 7" xfId="13012"/>
    <cellStyle name="Примечание 4 2 7 2" xfId="21635"/>
    <cellStyle name="Примечание 4 3" xfId="4339"/>
    <cellStyle name="Примечание 4 3 2" xfId="8536"/>
    <cellStyle name="Примечание 4 3 2 2" xfId="17174"/>
    <cellStyle name="Примечание 4 3 3" xfId="9712"/>
    <cellStyle name="Примечание 4 3 3 2" xfId="18340"/>
    <cellStyle name="Примечание 4 3 4" xfId="11146"/>
    <cellStyle name="Примечание 4 3 4 2" xfId="19772"/>
    <cellStyle name="Примечание 4 3 5" xfId="12018"/>
    <cellStyle name="Примечание 4 3 5 2" xfId="20643"/>
    <cellStyle name="Примечание 4 3 6" xfId="10719"/>
    <cellStyle name="Примечание 4 3 6 2" xfId="19345"/>
    <cellStyle name="Примечание 4 3 7" xfId="13013"/>
    <cellStyle name="Примечание 4 3 7 2" xfId="21636"/>
    <cellStyle name="Примечание 4 4" xfId="4340"/>
    <cellStyle name="Примечание 4 4 2" xfId="8537"/>
    <cellStyle name="Примечание 4 4 2 2" xfId="17175"/>
    <cellStyle name="Примечание 4 4 3" xfId="9713"/>
    <cellStyle name="Примечание 4 4 3 2" xfId="18341"/>
    <cellStyle name="Примечание 4 4 4" xfId="11147"/>
    <cellStyle name="Примечание 4 4 4 2" xfId="19773"/>
    <cellStyle name="Примечание 4 4 5" xfId="12019"/>
    <cellStyle name="Примечание 4 4 5 2" xfId="20644"/>
    <cellStyle name="Примечание 4 4 6" xfId="10330"/>
    <cellStyle name="Примечание 4 4 6 2" xfId="18957"/>
    <cellStyle name="Примечание 4 4 7" xfId="13014"/>
    <cellStyle name="Примечание 4 4 7 2" xfId="21637"/>
    <cellStyle name="Примечание 4 5" xfId="4341"/>
    <cellStyle name="Примечание 4 5 2" xfId="8538"/>
    <cellStyle name="Примечание 4 5 2 2" xfId="17176"/>
    <cellStyle name="Примечание 4 5 3" xfId="9714"/>
    <cellStyle name="Примечание 4 5 3 2" xfId="18342"/>
    <cellStyle name="Примечание 4 5 4" xfId="11148"/>
    <cellStyle name="Примечание 4 5 4 2" xfId="19774"/>
    <cellStyle name="Примечание 4 5 5" xfId="12020"/>
    <cellStyle name="Примечание 4 5 5 2" xfId="20645"/>
    <cellStyle name="Примечание 4 5 6" xfId="11418"/>
    <cellStyle name="Примечание 4 5 6 2" xfId="20043"/>
    <cellStyle name="Примечание 4 5 7" xfId="13015"/>
    <cellStyle name="Примечание 4 5 7 2" xfId="21638"/>
    <cellStyle name="Примечание 4 6" xfId="4342"/>
    <cellStyle name="Примечание 4 6 2" xfId="8539"/>
    <cellStyle name="Примечание 4 6 2 2" xfId="17177"/>
    <cellStyle name="Примечание 4 6 3" xfId="9715"/>
    <cellStyle name="Примечание 4 6 3 2" xfId="18343"/>
    <cellStyle name="Примечание 4 6 4" xfId="11149"/>
    <cellStyle name="Примечание 4 6 4 2" xfId="19775"/>
    <cellStyle name="Примечание 4 6 5" xfId="12021"/>
    <cellStyle name="Примечание 4 6 5 2" xfId="20646"/>
    <cellStyle name="Примечание 4 6 6" xfId="11419"/>
    <cellStyle name="Примечание 4 6 6 2" xfId="20044"/>
    <cellStyle name="Примечание 4 6 7" xfId="13016"/>
    <cellStyle name="Примечание 4 6 7 2" xfId="21639"/>
    <cellStyle name="Примечание 4 7" xfId="4343"/>
    <cellStyle name="Примечание 4 7 2" xfId="8540"/>
    <cellStyle name="Примечание 4 7 2 2" xfId="17178"/>
    <cellStyle name="Примечание 4 7 3" xfId="9716"/>
    <cellStyle name="Примечание 4 7 3 2" xfId="18344"/>
    <cellStyle name="Примечание 4 7 4" xfId="11150"/>
    <cellStyle name="Примечание 4 7 4 2" xfId="19776"/>
    <cellStyle name="Примечание 4 7 5" xfId="12022"/>
    <cellStyle name="Примечание 4 7 5 2" xfId="20647"/>
    <cellStyle name="Примечание 4 7 6" xfId="10331"/>
    <cellStyle name="Примечание 4 7 6 2" xfId="18958"/>
    <cellStyle name="Примечание 4 7 7" xfId="13017"/>
    <cellStyle name="Примечание 4 7 7 2" xfId="21640"/>
    <cellStyle name="Примечание 4 8" xfId="4344"/>
    <cellStyle name="Примечание 4 8 2" xfId="8541"/>
    <cellStyle name="Примечание 4 8 2 2" xfId="17179"/>
    <cellStyle name="Примечание 4 8 3" xfId="9717"/>
    <cellStyle name="Примечание 4 8 3 2" xfId="18345"/>
    <cellStyle name="Примечание 4 8 4" xfId="11151"/>
    <cellStyle name="Примечание 4 8 4 2" xfId="19777"/>
    <cellStyle name="Примечание 4 8 5" xfId="12023"/>
    <cellStyle name="Примечание 4 8 5 2" xfId="20648"/>
    <cellStyle name="Примечание 4 8 6" xfId="10718"/>
    <cellStyle name="Примечание 4 8 6 2" xfId="19344"/>
    <cellStyle name="Примечание 4 8 7" xfId="13018"/>
    <cellStyle name="Примечание 4 8 7 2" xfId="21641"/>
    <cellStyle name="Примечание 4 9" xfId="8534"/>
    <cellStyle name="Примечание 4 9 2" xfId="17172"/>
    <cellStyle name="Примечание 5" xfId="4345"/>
    <cellStyle name="Примечание 5 2" xfId="8542"/>
    <cellStyle name="Примечание 5 2 2" xfId="17180"/>
    <cellStyle name="Примечание 5 3" xfId="9718"/>
    <cellStyle name="Примечание 5 3 2" xfId="18346"/>
    <cellStyle name="Примечание 5 4" xfId="11152"/>
    <cellStyle name="Примечание 5 4 2" xfId="19778"/>
    <cellStyle name="Примечание 5 5" xfId="12024"/>
    <cellStyle name="Примечание 5 5 2" xfId="20649"/>
    <cellStyle name="Примечание 5 6" xfId="11420"/>
    <cellStyle name="Примечание 5 6 2" xfId="20045"/>
    <cellStyle name="Примечание 5 7" xfId="13019"/>
    <cellStyle name="Примечание 5 7 2" xfId="21642"/>
    <cellStyle name="Примечание 6" xfId="4346"/>
    <cellStyle name="Примечание 6 2" xfId="8543"/>
    <cellStyle name="Примечание 6 2 2" xfId="17181"/>
    <cellStyle name="Примечание 6 3" xfId="9719"/>
    <cellStyle name="Примечание 6 3 2" xfId="18347"/>
    <cellStyle name="Примечание 6 4" xfId="11153"/>
    <cellStyle name="Примечание 6 4 2" xfId="19779"/>
    <cellStyle name="Примечание 6 5" xfId="12025"/>
    <cellStyle name="Примечание 6 5 2" xfId="20650"/>
    <cellStyle name="Примечание 6 6" xfId="10332"/>
    <cellStyle name="Примечание 6 6 2" xfId="18959"/>
    <cellStyle name="Примечание 6 7" xfId="13020"/>
    <cellStyle name="Примечание 6 7 2" xfId="21643"/>
    <cellStyle name="Примечание 7" xfId="4347"/>
    <cellStyle name="Примечание 7 2" xfId="8544"/>
    <cellStyle name="Примечание 7 2 2" xfId="17182"/>
    <cellStyle name="Примечание 7 3" xfId="9720"/>
    <cellStyle name="Примечание 7 3 2" xfId="18348"/>
    <cellStyle name="Примечание 7 4" xfId="11154"/>
    <cellStyle name="Примечание 7 4 2" xfId="19780"/>
    <cellStyle name="Примечание 7 5" xfId="12026"/>
    <cellStyle name="Примечание 7 5 2" xfId="20651"/>
    <cellStyle name="Примечание 7 6" xfId="11421"/>
    <cellStyle name="Примечание 7 6 2" xfId="20046"/>
    <cellStyle name="Примечание 7 7" xfId="13021"/>
    <cellStyle name="Примечание 7 7 2" xfId="21644"/>
    <cellStyle name="Примечание 8" xfId="4348"/>
    <cellStyle name="Примечание 8 2" xfId="8545"/>
    <cellStyle name="Примечание 8 2 2" xfId="17183"/>
    <cellStyle name="Примечание 8 3" xfId="9721"/>
    <cellStyle name="Примечание 8 3 2" xfId="18349"/>
    <cellStyle name="Примечание 8 4" xfId="11155"/>
    <cellStyle name="Примечание 8 4 2" xfId="19781"/>
    <cellStyle name="Примечание 8 5" xfId="12027"/>
    <cellStyle name="Примечание 8 5 2" xfId="20652"/>
    <cellStyle name="Примечание 8 6" xfId="10267"/>
    <cellStyle name="Примечание 8 6 2" xfId="18894"/>
    <cellStyle name="Примечание 8 7" xfId="13022"/>
    <cellStyle name="Примечание 8 7 2" xfId="21645"/>
    <cellStyle name="Примечание 9" xfId="4349"/>
    <cellStyle name="Примечание 9 2" xfId="8546"/>
    <cellStyle name="Примечание 9 2 2" xfId="17184"/>
    <cellStyle name="Примечание 9 3" xfId="9722"/>
    <cellStyle name="Примечание 9 3 2" xfId="18350"/>
    <cellStyle name="Примечание 9 4" xfId="11156"/>
    <cellStyle name="Примечание 9 4 2" xfId="19782"/>
    <cellStyle name="Примечание 9 5" xfId="12028"/>
    <cellStyle name="Примечание 9 5 2" xfId="20653"/>
    <cellStyle name="Примечание 9 6" xfId="10333"/>
    <cellStyle name="Примечание 9 6 2" xfId="18960"/>
    <cellStyle name="Примечание 9 7" xfId="13023"/>
    <cellStyle name="Примечание 9 7 2" xfId="21646"/>
    <cellStyle name="Связанная ячейка" xfId="1129"/>
    <cellStyle name="Связанная ячейка 2" xfId="4350"/>
    <cellStyle name="Связанная ячейка 3" xfId="4351"/>
    <cellStyle name="Стиль 1" xfId="1130"/>
    <cellStyle name="Текст предупреждения" xfId="1131"/>
    <cellStyle name="Текст предупреждения 2" xfId="4352"/>
    <cellStyle name="Текст предупреждения 3" xfId="4353"/>
    <cellStyle name="Хороший" xfId="1132"/>
    <cellStyle name="Хороший 2" xfId="4354"/>
    <cellStyle name="Хороший 3" xfId="4355"/>
    <cellStyle name="常规_larouxP_" xfId="1133"/>
    <cellStyle name="货币[0]_larouxar" xfId="1134"/>
    <cellStyle name="货币_larouxou" xfId="1135"/>
  </cellStyles>
  <dxfs count="11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CF\Planeamiento%20y%20Control%20de%20Gesti&#243;n\02%20-%20PLANNING\01%20-%20Presupuesto\LTP%202020-2024\Mexico\Costeo%20Hokchi\MEX_Modelo_de_Costeo_03_07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CF\Planeamiento%20y%20Control%20de%20Gesti&#243;n\02%20-%20PLANNING\01%20-%20Presupuesto\LTP%202020-2024\Mexico\Costeo%20Hokchi\MEX_Modelo_de_Costeo4.0_01_07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AU/AppData/Local/Microsoft/Windows/Temporary%20Internet%20Files/Content.Outlook/JVF3F7MZ/Tabla%20comparativa%20compulsa%20HOKCHI%202016%20borrador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X_Modelo_de_Costeo_15_0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INSTRUCCIONES"/>
      <sheetName val="RESUMEN"/>
      <sheetName val="TARIFAS P50"/>
      <sheetName val="TARIFAS P10"/>
      <sheetName val="TARIFAS P50 Clean"/>
      <sheetName val="TARIFAS P10 Clean"/>
      <sheetName val="VALOR_CONTRATO P50"/>
      <sheetName val="Pozos"/>
      <sheetName val="MODELO"/>
      <sheetName val="AFE"/>
      <sheetName val="Programa Operativo"/>
      <sheetName val="Tiempos"/>
      <sheetName val="Base de pozos"/>
      <sheetName val="Datos Pozos"/>
      <sheetName val="CURVA_AVANCE"/>
      <sheetName val="CNH"/>
      <sheetName val="TAR_SI_SLB_B31"/>
      <sheetName val="TAR_SI_SLB_B2"/>
      <sheetName val="MEX_Modelo_de_Costeo_03_07"/>
      <sheetName val="TAR_JU_BORR"/>
      <sheetName val="TAR_CASING"/>
      <sheetName val="TAR_CABEZALES"/>
      <sheetName val="TAR_MAT_TERMINACION"/>
      <sheetName val="TAR_PERSONAL"/>
      <sheetName val="TAR_ESTUDIOS"/>
      <sheetName val="TAR_SOPORTE"/>
    </sheetNames>
    <sheetDataSet>
      <sheetData sheetId="0"/>
      <sheetData sheetId="1"/>
      <sheetData sheetId="2"/>
      <sheetData sheetId="3">
        <row r="3">
          <cell r="C3"/>
          <cell r="D3"/>
          <cell r="E3"/>
          <cell r="G3"/>
          <cell r="H3"/>
          <cell r="I3" t="str">
            <v>PLANILLA DE COTIZACIÓN | ENCABEZADO</v>
          </cell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 t="str">
            <v>POZO | Hokchi-2DEL | CANTIDADES Y MONTOS</v>
          </cell>
          <cell r="V3"/>
          <cell r="W3"/>
          <cell r="X3"/>
          <cell r="Y3"/>
          <cell r="Z3"/>
          <cell r="AA3"/>
          <cell r="AB3"/>
          <cell r="AC3"/>
          <cell r="AD3"/>
          <cell r="AE3"/>
          <cell r="AF3"/>
          <cell r="AG3"/>
          <cell r="AH3"/>
          <cell r="AI3"/>
          <cell r="AJ3"/>
          <cell r="AK3"/>
          <cell r="AL3"/>
          <cell r="AM3"/>
          <cell r="AN3"/>
          <cell r="AP3"/>
          <cell r="AQ3"/>
          <cell r="AR3" t="str">
            <v>POZO | Hokchi-3DEL | CANTIDADES Y MONTOS</v>
          </cell>
          <cell r="AS3"/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/>
          <cell r="BG3"/>
          <cell r="BH3"/>
          <cell r="BI3"/>
          <cell r="BJ3"/>
          <cell r="BK3"/>
          <cell r="BM3"/>
          <cell r="BN3"/>
          <cell r="BO3" t="str">
            <v>POZO | Hokchi-4DEL | CANTIDADES Y MONTOS</v>
          </cell>
          <cell r="BP3"/>
          <cell r="BQ3"/>
          <cell r="BR3"/>
          <cell r="BS3"/>
          <cell r="BT3"/>
          <cell r="BU3"/>
          <cell r="BV3"/>
          <cell r="BW3"/>
          <cell r="BX3"/>
          <cell r="BY3"/>
          <cell r="BZ3"/>
          <cell r="CA3"/>
          <cell r="CB3"/>
          <cell r="CC3"/>
          <cell r="CD3"/>
          <cell r="CE3"/>
          <cell r="CF3"/>
          <cell r="CG3"/>
          <cell r="CH3"/>
          <cell r="CJ3"/>
          <cell r="CK3"/>
          <cell r="CL3" t="str">
            <v>POZO | Hokchi-5DEL | CANTIDADES Y MONTOS</v>
          </cell>
          <cell r="CM3"/>
          <cell r="CN3"/>
          <cell r="CO3"/>
          <cell r="CP3"/>
          <cell r="CQ3"/>
          <cell r="CR3"/>
          <cell r="CS3"/>
          <cell r="CT3"/>
          <cell r="CU3"/>
          <cell r="CV3"/>
          <cell r="CW3"/>
          <cell r="CX3"/>
          <cell r="CY3"/>
          <cell r="CZ3"/>
          <cell r="DA3"/>
          <cell r="DB3"/>
          <cell r="DC3"/>
          <cell r="DD3"/>
          <cell r="DE3"/>
          <cell r="DG3"/>
          <cell r="DH3"/>
          <cell r="DI3" t="str">
            <v>POZO | Hokchi-6DEL | CANTIDADES Y MONTOS</v>
          </cell>
          <cell r="DJ3"/>
          <cell r="DK3"/>
          <cell r="DL3"/>
          <cell r="DM3"/>
          <cell r="DN3"/>
          <cell r="DO3"/>
          <cell r="DP3"/>
          <cell r="DQ3"/>
          <cell r="DR3"/>
          <cell r="DS3"/>
          <cell r="DT3"/>
          <cell r="DU3"/>
          <cell r="DV3"/>
          <cell r="DW3"/>
          <cell r="DX3"/>
          <cell r="DY3"/>
          <cell r="DZ3"/>
          <cell r="EA3"/>
          <cell r="EB3"/>
          <cell r="ED3"/>
          <cell r="EE3"/>
          <cell r="EF3" t="str">
            <v>POZO | Hokchi-7 | CANTIDADES Y MONTOS</v>
          </cell>
          <cell r="EG3"/>
          <cell r="EH3"/>
          <cell r="EI3"/>
          <cell r="EJ3"/>
          <cell r="EK3"/>
          <cell r="EL3"/>
          <cell r="EM3"/>
          <cell r="EN3"/>
          <cell r="EO3"/>
          <cell r="EP3"/>
          <cell r="EQ3"/>
          <cell r="ER3"/>
          <cell r="ES3"/>
          <cell r="ET3"/>
          <cell r="EU3"/>
          <cell r="EV3"/>
          <cell r="EW3"/>
          <cell r="EX3"/>
          <cell r="EY3"/>
          <cell r="FA3"/>
          <cell r="FB3"/>
          <cell r="FC3" t="str">
            <v>POZO | Hokchi-8H | CANTIDADES Y MONTOS</v>
          </cell>
          <cell r="FD3"/>
          <cell r="FE3"/>
          <cell r="FF3"/>
          <cell r="FG3"/>
          <cell r="FH3"/>
          <cell r="FI3"/>
          <cell r="FJ3"/>
          <cell r="FK3"/>
          <cell r="FL3"/>
          <cell r="FM3"/>
          <cell r="FN3"/>
          <cell r="FO3"/>
          <cell r="FP3"/>
          <cell r="FQ3"/>
          <cell r="FR3"/>
          <cell r="FS3"/>
          <cell r="FT3"/>
          <cell r="FU3"/>
          <cell r="FV3"/>
          <cell r="FX3"/>
          <cell r="FY3"/>
          <cell r="FZ3" t="str">
            <v>POZO | Hokchi-9H | CANTIDADES Y MONTOS</v>
          </cell>
          <cell r="GA3"/>
          <cell r="GB3"/>
          <cell r="GC3"/>
          <cell r="GD3"/>
          <cell r="GE3"/>
          <cell r="GF3"/>
          <cell r="GG3"/>
          <cell r="GH3"/>
          <cell r="GI3"/>
          <cell r="GJ3"/>
          <cell r="GK3"/>
          <cell r="GL3"/>
          <cell r="GM3"/>
          <cell r="GN3"/>
          <cell r="GO3"/>
          <cell r="GP3"/>
          <cell r="GQ3"/>
          <cell r="GR3"/>
          <cell r="GS3"/>
          <cell r="GU3"/>
          <cell r="GV3"/>
          <cell r="GW3" t="str">
            <v>POZO | Hokchi-10H | CANTIDADES Y MONTOS</v>
          </cell>
          <cell r="GX3"/>
          <cell r="GY3"/>
          <cell r="GZ3"/>
          <cell r="HA3"/>
          <cell r="HB3"/>
          <cell r="HC3"/>
          <cell r="HD3"/>
          <cell r="HE3"/>
          <cell r="HF3"/>
          <cell r="HG3"/>
          <cell r="HH3"/>
          <cell r="HI3"/>
          <cell r="HJ3"/>
          <cell r="HK3"/>
          <cell r="HL3"/>
          <cell r="HM3"/>
          <cell r="HN3"/>
          <cell r="HO3"/>
          <cell r="HP3"/>
          <cell r="HR3"/>
          <cell r="HS3"/>
          <cell r="HT3" t="str">
            <v>POZO | Hokchi-11 | CANTIDADES Y MONTOS</v>
          </cell>
          <cell r="HU3"/>
          <cell r="HV3"/>
        </row>
        <row r="4">
          <cell r="G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Hokchi-2DEL</v>
          </cell>
          <cell r="V4"/>
          <cell r="W4">
            <v>1</v>
          </cell>
          <cell r="X4">
            <v>2</v>
          </cell>
          <cell r="Y4">
            <v>3</v>
          </cell>
          <cell r="Z4">
            <v>4</v>
          </cell>
          <cell r="AA4">
            <v>5</v>
          </cell>
          <cell r="AB4">
            <v>6</v>
          </cell>
          <cell r="AC4">
            <v>7</v>
          </cell>
          <cell r="AD4">
            <v>8</v>
          </cell>
          <cell r="AE4">
            <v>9</v>
          </cell>
          <cell r="AF4">
            <v>10</v>
          </cell>
          <cell r="AG4">
            <v>11</v>
          </cell>
          <cell r="AH4">
            <v>12</v>
          </cell>
          <cell r="AI4">
            <v>13</v>
          </cell>
          <cell r="AJ4">
            <v>14</v>
          </cell>
          <cell r="AK4">
            <v>15</v>
          </cell>
          <cell r="AL4">
            <v>16</v>
          </cell>
          <cell r="AM4">
            <v>17</v>
          </cell>
          <cell r="AP4"/>
          <cell r="AR4" t="str">
            <v>Hokchi-3DEL</v>
          </cell>
          <cell r="AS4"/>
          <cell r="AT4">
            <v>1</v>
          </cell>
          <cell r="AU4">
            <v>2</v>
          </cell>
          <cell r="AV4">
            <v>3</v>
          </cell>
          <cell r="AW4">
            <v>4</v>
          </cell>
          <cell r="AX4">
            <v>5</v>
          </cell>
          <cell r="AY4">
            <v>6</v>
          </cell>
          <cell r="AZ4">
            <v>7</v>
          </cell>
          <cell r="BA4">
            <v>8</v>
          </cell>
          <cell r="BB4">
            <v>9</v>
          </cell>
          <cell r="BC4">
            <v>10</v>
          </cell>
          <cell r="BD4">
            <v>11</v>
          </cell>
          <cell r="BE4">
            <v>12</v>
          </cell>
          <cell r="BF4">
            <v>13</v>
          </cell>
          <cell r="BG4">
            <v>14</v>
          </cell>
          <cell r="BH4">
            <v>15</v>
          </cell>
          <cell r="BI4">
            <v>16</v>
          </cell>
          <cell r="BJ4">
            <v>17</v>
          </cell>
          <cell r="BM4"/>
          <cell r="BO4" t="str">
            <v>Hokchi-4DEL</v>
          </cell>
          <cell r="BP4"/>
          <cell r="BQ4">
            <v>1</v>
          </cell>
          <cell r="BR4">
            <v>2</v>
          </cell>
          <cell r="BS4">
            <v>3</v>
          </cell>
          <cell r="BT4">
            <v>4</v>
          </cell>
          <cell r="BU4">
            <v>5</v>
          </cell>
          <cell r="BV4">
            <v>6</v>
          </cell>
          <cell r="BW4">
            <v>7</v>
          </cell>
          <cell r="BX4">
            <v>8</v>
          </cell>
          <cell r="BY4">
            <v>9</v>
          </cell>
          <cell r="BZ4">
            <v>10</v>
          </cell>
          <cell r="CA4">
            <v>11</v>
          </cell>
          <cell r="CB4">
            <v>12</v>
          </cell>
          <cell r="CC4">
            <v>13</v>
          </cell>
          <cell r="CD4">
            <v>14</v>
          </cell>
          <cell r="CE4">
            <v>15</v>
          </cell>
          <cell r="CF4">
            <v>16</v>
          </cell>
          <cell r="CG4">
            <v>17</v>
          </cell>
          <cell r="CJ4"/>
          <cell r="CL4" t="str">
            <v>Hokchi-5DEL</v>
          </cell>
          <cell r="CM4"/>
          <cell r="CN4">
            <v>1</v>
          </cell>
          <cell r="CO4">
            <v>2</v>
          </cell>
          <cell r="CP4">
            <v>3</v>
          </cell>
          <cell r="CQ4">
            <v>4</v>
          </cell>
          <cell r="CR4">
            <v>5</v>
          </cell>
          <cell r="CS4">
            <v>6</v>
          </cell>
          <cell r="CT4">
            <v>7</v>
          </cell>
          <cell r="CU4">
            <v>8</v>
          </cell>
          <cell r="CV4">
            <v>9</v>
          </cell>
          <cell r="CW4">
            <v>10</v>
          </cell>
          <cell r="CX4">
            <v>11</v>
          </cell>
          <cell r="CY4">
            <v>12</v>
          </cell>
          <cell r="CZ4">
            <v>13</v>
          </cell>
          <cell r="DA4">
            <v>14</v>
          </cell>
          <cell r="DB4">
            <v>15</v>
          </cell>
          <cell r="DC4">
            <v>16</v>
          </cell>
          <cell r="DD4">
            <v>17</v>
          </cell>
          <cell r="DG4"/>
          <cell r="DI4" t="str">
            <v>Hokchi-6DEL</v>
          </cell>
          <cell r="DJ4"/>
          <cell r="DK4">
            <v>1</v>
          </cell>
          <cell r="DL4">
            <v>2</v>
          </cell>
          <cell r="DM4">
            <v>3</v>
          </cell>
          <cell r="DN4">
            <v>4</v>
          </cell>
          <cell r="DO4">
            <v>5</v>
          </cell>
          <cell r="DP4">
            <v>6</v>
          </cell>
          <cell r="DQ4">
            <v>7</v>
          </cell>
          <cell r="DR4">
            <v>8</v>
          </cell>
          <cell r="DS4">
            <v>9</v>
          </cell>
          <cell r="DT4">
            <v>10</v>
          </cell>
          <cell r="DU4">
            <v>11</v>
          </cell>
          <cell r="DV4">
            <v>12</v>
          </cell>
          <cell r="DW4">
            <v>13</v>
          </cell>
          <cell r="DX4">
            <v>14</v>
          </cell>
          <cell r="DY4">
            <v>15</v>
          </cell>
          <cell r="DZ4">
            <v>16</v>
          </cell>
          <cell r="EA4">
            <v>17</v>
          </cell>
          <cell r="ED4"/>
          <cell r="EF4" t="str">
            <v>Hokchi-7</v>
          </cell>
          <cell r="EG4"/>
          <cell r="EH4">
            <v>1</v>
          </cell>
          <cell r="EI4">
            <v>2</v>
          </cell>
          <cell r="EJ4">
            <v>3</v>
          </cell>
          <cell r="EK4">
            <v>4</v>
          </cell>
          <cell r="EL4">
            <v>5</v>
          </cell>
          <cell r="EM4">
            <v>6</v>
          </cell>
          <cell r="EN4">
            <v>7</v>
          </cell>
          <cell r="EO4">
            <v>8</v>
          </cell>
          <cell r="EP4">
            <v>9</v>
          </cell>
          <cell r="EQ4">
            <v>10</v>
          </cell>
          <cell r="ER4">
            <v>11</v>
          </cell>
          <cell r="ES4">
            <v>12</v>
          </cell>
          <cell r="ET4">
            <v>13</v>
          </cell>
          <cell r="EU4">
            <v>14</v>
          </cell>
          <cell r="EV4">
            <v>15</v>
          </cell>
          <cell r="EW4">
            <v>16</v>
          </cell>
          <cell r="EX4">
            <v>17</v>
          </cell>
          <cell r="FA4"/>
          <cell r="FC4" t="str">
            <v>Hokchi-8H</v>
          </cell>
          <cell r="FD4"/>
          <cell r="FE4">
            <v>1</v>
          </cell>
          <cell r="FF4">
            <v>2</v>
          </cell>
          <cell r="FG4">
            <v>3</v>
          </cell>
          <cell r="FH4">
            <v>4</v>
          </cell>
          <cell r="FI4">
            <v>5</v>
          </cell>
          <cell r="FJ4">
            <v>6</v>
          </cell>
          <cell r="FK4">
            <v>7</v>
          </cell>
          <cell r="FL4">
            <v>8</v>
          </cell>
          <cell r="FM4">
            <v>9</v>
          </cell>
          <cell r="FN4">
            <v>10</v>
          </cell>
          <cell r="FO4">
            <v>11</v>
          </cell>
          <cell r="FP4">
            <v>12</v>
          </cell>
          <cell r="FQ4">
            <v>13</v>
          </cell>
          <cell r="FR4">
            <v>14</v>
          </cell>
          <cell r="FS4">
            <v>15</v>
          </cell>
          <cell r="FT4">
            <v>16</v>
          </cell>
          <cell r="FU4">
            <v>17</v>
          </cell>
          <cell r="FX4"/>
          <cell r="FZ4" t="str">
            <v>Hokchi-9H</v>
          </cell>
          <cell r="GA4"/>
          <cell r="GB4">
            <v>1</v>
          </cell>
          <cell r="GC4">
            <v>2</v>
          </cell>
          <cell r="GD4">
            <v>3</v>
          </cell>
          <cell r="GE4">
            <v>4</v>
          </cell>
          <cell r="GF4">
            <v>5</v>
          </cell>
          <cell r="GG4">
            <v>6</v>
          </cell>
          <cell r="GH4">
            <v>7</v>
          </cell>
          <cell r="GI4">
            <v>8</v>
          </cell>
          <cell r="GJ4">
            <v>9</v>
          </cell>
          <cell r="GK4">
            <v>10</v>
          </cell>
          <cell r="GL4">
            <v>11</v>
          </cell>
          <cell r="GM4">
            <v>12</v>
          </cell>
          <cell r="GN4">
            <v>13</v>
          </cell>
          <cell r="GO4">
            <v>14</v>
          </cell>
          <cell r="GP4">
            <v>15</v>
          </cell>
          <cell r="GQ4">
            <v>16</v>
          </cell>
          <cell r="GR4">
            <v>17</v>
          </cell>
          <cell r="GU4"/>
          <cell r="GW4" t="str">
            <v>Hokchi-10H</v>
          </cell>
          <cell r="GX4"/>
          <cell r="GY4">
            <v>1</v>
          </cell>
          <cell r="GZ4">
            <v>2</v>
          </cell>
          <cell r="HA4">
            <v>3</v>
          </cell>
          <cell r="HB4">
            <v>4</v>
          </cell>
          <cell r="HC4">
            <v>5</v>
          </cell>
          <cell r="HD4">
            <v>6</v>
          </cell>
          <cell r="HE4">
            <v>7</v>
          </cell>
          <cell r="HF4">
            <v>8</v>
          </cell>
          <cell r="HG4">
            <v>9</v>
          </cell>
          <cell r="HH4">
            <v>10</v>
          </cell>
          <cell r="HI4">
            <v>11</v>
          </cell>
          <cell r="HJ4">
            <v>12</v>
          </cell>
          <cell r="HK4">
            <v>13</v>
          </cell>
          <cell r="HL4">
            <v>14</v>
          </cell>
          <cell r="HM4">
            <v>15</v>
          </cell>
          <cell r="HN4">
            <v>16</v>
          </cell>
          <cell r="HO4">
            <v>17</v>
          </cell>
          <cell r="HR4"/>
          <cell r="HT4" t="str">
            <v>Hokchi-11</v>
          </cell>
          <cell r="HU4"/>
          <cell r="HV4">
            <v>1</v>
          </cell>
        </row>
        <row r="5">
          <cell r="G5"/>
          <cell r="I5" t="str">
            <v>Area</v>
          </cell>
          <cell r="J5"/>
          <cell r="K5" t="str">
            <v>Hokchi</v>
          </cell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P5"/>
          <cell r="AR5"/>
          <cell r="AS5"/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/>
          <cell r="BG5"/>
          <cell r="BH5"/>
          <cell r="BI5"/>
          <cell r="BJ5"/>
          <cell r="BK5"/>
          <cell r="BM5"/>
          <cell r="BO5"/>
          <cell r="BP5"/>
          <cell r="BQ5"/>
          <cell r="BR5"/>
          <cell r="BS5"/>
          <cell r="BT5"/>
          <cell r="BU5"/>
          <cell r="BV5"/>
          <cell r="BW5"/>
          <cell r="BX5"/>
          <cell r="BY5"/>
          <cell r="BZ5"/>
          <cell r="CA5"/>
          <cell r="CB5"/>
          <cell r="CC5"/>
          <cell r="CD5"/>
          <cell r="CE5"/>
          <cell r="CF5"/>
          <cell r="CG5"/>
          <cell r="CH5"/>
          <cell r="CJ5"/>
          <cell r="CL5"/>
          <cell r="CM5"/>
          <cell r="CN5"/>
          <cell r="CO5"/>
          <cell r="CP5"/>
          <cell r="CQ5"/>
          <cell r="CR5"/>
          <cell r="CS5"/>
          <cell r="CT5"/>
          <cell r="CU5"/>
          <cell r="CV5"/>
          <cell r="CW5"/>
          <cell r="CX5"/>
          <cell r="CY5"/>
          <cell r="CZ5"/>
          <cell r="DA5"/>
          <cell r="DB5"/>
          <cell r="DC5"/>
          <cell r="DD5"/>
          <cell r="DE5"/>
          <cell r="DG5"/>
          <cell r="DI5"/>
          <cell r="DJ5"/>
          <cell r="DK5"/>
          <cell r="DL5"/>
          <cell r="DM5"/>
          <cell r="DN5"/>
          <cell r="DO5"/>
          <cell r="DP5"/>
          <cell r="DQ5"/>
          <cell r="DR5"/>
          <cell r="DS5"/>
          <cell r="DT5"/>
          <cell r="DU5"/>
          <cell r="DV5"/>
          <cell r="DW5"/>
          <cell r="DX5"/>
          <cell r="DY5"/>
          <cell r="DZ5"/>
          <cell r="EA5"/>
          <cell r="EB5"/>
          <cell r="ED5"/>
          <cell r="EF5"/>
          <cell r="EG5"/>
          <cell r="EH5"/>
          <cell r="EI5"/>
          <cell r="EJ5"/>
          <cell r="EK5"/>
          <cell r="EL5"/>
          <cell r="EM5"/>
          <cell r="EN5"/>
          <cell r="EO5"/>
          <cell r="EP5"/>
          <cell r="EQ5"/>
          <cell r="ER5"/>
          <cell r="ES5"/>
          <cell r="ET5"/>
          <cell r="EU5"/>
          <cell r="EV5"/>
          <cell r="EW5"/>
          <cell r="EX5"/>
          <cell r="EY5"/>
          <cell r="FA5"/>
          <cell r="FC5"/>
          <cell r="FD5"/>
          <cell r="FE5"/>
          <cell r="FF5"/>
          <cell r="FG5"/>
          <cell r="FH5"/>
          <cell r="FI5"/>
          <cell r="FJ5"/>
          <cell r="FK5"/>
          <cell r="FL5"/>
          <cell r="FM5"/>
          <cell r="FN5"/>
          <cell r="FO5"/>
          <cell r="FP5"/>
          <cell r="FQ5"/>
          <cell r="FR5"/>
          <cell r="FS5"/>
          <cell r="FT5"/>
          <cell r="FU5"/>
          <cell r="FV5"/>
          <cell r="FX5"/>
          <cell r="FZ5"/>
          <cell r="GA5"/>
          <cell r="GB5"/>
          <cell r="GC5"/>
          <cell r="GD5"/>
          <cell r="GE5"/>
          <cell r="GF5"/>
          <cell r="GG5"/>
          <cell r="GH5"/>
          <cell r="GI5"/>
          <cell r="GJ5"/>
          <cell r="GK5"/>
          <cell r="GL5"/>
          <cell r="GM5"/>
          <cell r="GN5"/>
          <cell r="GO5"/>
          <cell r="GP5"/>
          <cell r="GQ5"/>
          <cell r="GR5"/>
          <cell r="GS5"/>
          <cell r="GU5"/>
          <cell r="GW5"/>
          <cell r="GX5"/>
          <cell r="GY5"/>
          <cell r="GZ5"/>
          <cell r="HA5"/>
          <cell r="HB5"/>
          <cell r="HC5"/>
          <cell r="HD5"/>
          <cell r="HE5"/>
          <cell r="HF5"/>
          <cell r="HG5"/>
          <cell r="HH5"/>
          <cell r="HI5"/>
          <cell r="HJ5"/>
          <cell r="HK5"/>
          <cell r="HL5"/>
          <cell r="HM5"/>
          <cell r="HN5"/>
          <cell r="HO5"/>
          <cell r="HP5"/>
          <cell r="HR5"/>
          <cell r="HT5"/>
          <cell r="HU5"/>
          <cell r="HV5"/>
        </row>
        <row r="6">
          <cell r="G6"/>
          <cell r="I6" t="str">
            <v>Contratista</v>
          </cell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P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/>
          <cell r="BG6"/>
          <cell r="BH6"/>
          <cell r="BI6"/>
          <cell r="BJ6"/>
          <cell r="BK6"/>
          <cell r="BM6"/>
          <cell r="BO6"/>
          <cell r="BP6"/>
          <cell r="BQ6"/>
          <cell r="BR6"/>
          <cell r="BS6"/>
          <cell r="BT6"/>
          <cell r="BU6"/>
          <cell r="BV6"/>
          <cell r="BW6"/>
          <cell r="BX6"/>
          <cell r="BY6"/>
          <cell r="BZ6"/>
          <cell r="CA6"/>
          <cell r="CB6"/>
          <cell r="CC6"/>
          <cell r="CD6"/>
          <cell r="CE6"/>
          <cell r="CF6"/>
          <cell r="CG6"/>
          <cell r="CH6"/>
          <cell r="CJ6"/>
          <cell r="CL6"/>
          <cell r="CM6"/>
          <cell r="CN6"/>
          <cell r="CO6"/>
          <cell r="CP6"/>
          <cell r="CQ6"/>
          <cell r="CR6"/>
          <cell r="CS6"/>
          <cell r="CT6"/>
          <cell r="CU6"/>
          <cell r="CV6"/>
          <cell r="CW6"/>
          <cell r="CX6"/>
          <cell r="CY6"/>
          <cell r="CZ6"/>
          <cell r="DA6"/>
          <cell r="DB6"/>
          <cell r="DC6"/>
          <cell r="DD6"/>
          <cell r="DE6"/>
          <cell r="DG6"/>
          <cell r="DI6"/>
          <cell r="DJ6"/>
          <cell r="DK6"/>
          <cell r="DL6"/>
          <cell r="DM6"/>
          <cell r="DN6"/>
          <cell r="DO6"/>
          <cell r="DP6"/>
          <cell r="DQ6"/>
          <cell r="DR6"/>
          <cell r="DS6"/>
          <cell r="DT6"/>
          <cell r="DU6"/>
          <cell r="DV6"/>
          <cell r="DW6"/>
          <cell r="DX6"/>
          <cell r="DY6"/>
          <cell r="DZ6"/>
          <cell r="EA6"/>
          <cell r="EB6"/>
          <cell r="ED6"/>
          <cell r="EF6"/>
          <cell r="EG6"/>
          <cell r="EH6"/>
          <cell r="EI6"/>
          <cell r="EJ6"/>
          <cell r="EK6"/>
          <cell r="EL6"/>
          <cell r="EM6"/>
          <cell r="EN6"/>
          <cell r="EO6"/>
          <cell r="EP6"/>
          <cell r="EQ6"/>
          <cell r="ER6"/>
          <cell r="ES6"/>
          <cell r="ET6"/>
          <cell r="EU6"/>
          <cell r="EV6"/>
          <cell r="EW6"/>
          <cell r="EX6"/>
          <cell r="EY6"/>
          <cell r="FA6"/>
          <cell r="FC6"/>
          <cell r="FD6"/>
          <cell r="FE6"/>
          <cell r="FF6"/>
          <cell r="FG6"/>
          <cell r="FH6"/>
          <cell r="FI6"/>
          <cell r="FJ6"/>
          <cell r="FK6"/>
          <cell r="FL6"/>
          <cell r="FM6"/>
          <cell r="FN6"/>
          <cell r="FO6"/>
          <cell r="FP6"/>
          <cell r="FQ6"/>
          <cell r="FR6"/>
          <cell r="FS6"/>
          <cell r="FT6"/>
          <cell r="FU6"/>
          <cell r="FV6"/>
          <cell r="FX6"/>
          <cell r="FZ6"/>
          <cell r="GA6"/>
          <cell r="GB6"/>
          <cell r="GC6"/>
          <cell r="GD6"/>
          <cell r="GE6"/>
          <cell r="GF6"/>
          <cell r="GG6"/>
          <cell r="GH6"/>
          <cell r="GI6"/>
          <cell r="GJ6"/>
          <cell r="GK6"/>
          <cell r="GL6"/>
          <cell r="GM6"/>
          <cell r="GN6"/>
          <cell r="GO6"/>
          <cell r="GP6"/>
          <cell r="GQ6"/>
          <cell r="GR6"/>
          <cell r="GS6"/>
          <cell r="GU6"/>
          <cell r="GW6"/>
          <cell r="GX6"/>
          <cell r="GY6"/>
          <cell r="GZ6"/>
          <cell r="HA6"/>
          <cell r="HB6"/>
          <cell r="HC6"/>
          <cell r="HD6"/>
          <cell r="HE6"/>
          <cell r="HF6"/>
          <cell r="HG6"/>
          <cell r="HH6"/>
          <cell r="HI6"/>
          <cell r="HJ6"/>
          <cell r="HK6"/>
          <cell r="HL6"/>
          <cell r="HM6"/>
          <cell r="HN6"/>
          <cell r="HO6"/>
          <cell r="HP6"/>
          <cell r="HR6"/>
          <cell r="HT6"/>
          <cell r="HU6"/>
          <cell r="HV6"/>
        </row>
        <row r="7">
          <cell r="G7"/>
          <cell r="I7"/>
          <cell r="J7"/>
          <cell r="K7"/>
          <cell r="L7"/>
          <cell r="M7"/>
          <cell r="N7"/>
          <cell r="O7"/>
          <cell r="P7"/>
          <cell r="Q7"/>
          <cell r="S7"/>
          <cell r="T7"/>
          <cell r="U7" t="str">
            <v>Fase</v>
          </cell>
          <cell r="V7"/>
          <cell r="W7" t="str">
            <v xml:space="preserve">SAPURA 
30" Tieback Instalation </v>
          </cell>
          <cell r="X7" t="str">
            <v>Jack Up Move</v>
          </cell>
          <cell r="Y7" t="str">
            <v>Skid and service preparation</v>
          </cell>
          <cell r="Z7" t="str">
            <v xml:space="preserve">Tieback 20" casing </v>
          </cell>
          <cell r="AA7" t="str">
            <v>Tieback 13.3/8" casing</v>
          </cell>
          <cell r="AB7" t="str">
            <v>Tieback 9.5/8" casing</v>
          </cell>
          <cell r="AC7" t="str">
            <v>Clean out plugs 8.5"</v>
          </cell>
          <cell r="AD7" t="str">
            <v>Clean out plugs 6"</v>
          </cell>
          <cell r="AE7" t="str">
            <v>Wellbore Displacement</v>
          </cell>
          <cell r="AF7"/>
          <cell r="AG7"/>
          <cell r="AH7"/>
          <cell r="AI7"/>
          <cell r="AJ7"/>
          <cell r="AK7"/>
          <cell r="AL7" t="str">
            <v>Completion</v>
          </cell>
          <cell r="AM7" t="str">
            <v>Hook-Up</v>
          </cell>
          <cell r="AN7" t="str">
            <v>Total</v>
          </cell>
          <cell r="AP7"/>
          <cell r="AR7" t="str">
            <v>Fase</v>
          </cell>
          <cell r="AS7"/>
          <cell r="AT7" t="str">
            <v xml:space="preserve">SAPURA 
30" Tieback Instalation </v>
          </cell>
          <cell r="AU7" t="str">
            <v>Jack Up Move</v>
          </cell>
          <cell r="AV7" t="str">
            <v>Skid and service preparation</v>
          </cell>
          <cell r="AW7" t="str">
            <v xml:space="preserve">Tieback 20" casing </v>
          </cell>
          <cell r="AX7" t="str">
            <v>Tieback 13.3/8" casing</v>
          </cell>
          <cell r="AY7" t="str">
            <v>Clean out plugs 12.25"</v>
          </cell>
          <cell r="AZ7" t="str">
            <v>Clean out plugs 8.5"</v>
          </cell>
          <cell r="BA7" t="str">
            <v>Clean out plugs 6"</v>
          </cell>
          <cell r="BB7" t="str">
            <v>Wellbore Displacement</v>
          </cell>
          <cell r="BC7"/>
          <cell r="BD7"/>
          <cell r="BE7"/>
          <cell r="BF7"/>
          <cell r="BG7"/>
          <cell r="BH7"/>
          <cell r="BI7" t="str">
            <v>Completion</v>
          </cell>
          <cell r="BJ7" t="str">
            <v>Hook-Up</v>
          </cell>
          <cell r="BK7" t="str">
            <v>Total</v>
          </cell>
          <cell r="BM7"/>
          <cell r="BO7" t="str">
            <v>Fase</v>
          </cell>
          <cell r="BP7"/>
          <cell r="BQ7"/>
          <cell r="BR7"/>
          <cell r="BS7"/>
          <cell r="BT7"/>
          <cell r="BU7"/>
          <cell r="BV7"/>
          <cell r="BW7"/>
          <cell r="BX7"/>
          <cell r="BY7"/>
          <cell r="BZ7"/>
          <cell r="CA7"/>
          <cell r="CB7"/>
          <cell r="CC7"/>
          <cell r="CD7"/>
          <cell r="CE7"/>
          <cell r="CF7" t="str">
            <v>Completion</v>
          </cell>
          <cell r="CG7" t="str">
            <v>Hook-Up</v>
          </cell>
          <cell r="CH7" t="str">
            <v>Total</v>
          </cell>
          <cell r="CJ7"/>
          <cell r="CL7" t="str">
            <v>Fase</v>
          </cell>
          <cell r="CM7"/>
          <cell r="CN7" t="str">
            <v xml:space="preserve">SAPURA 
30" Tieback Instalation </v>
          </cell>
          <cell r="CO7" t="str">
            <v>Jack Up Move</v>
          </cell>
          <cell r="CP7" t="str">
            <v>Skid and service preparation</v>
          </cell>
          <cell r="CQ7" t="str">
            <v xml:space="preserve">Tieback 20" casing </v>
          </cell>
          <cell r="CR7" t="str">
            <v>Tieback 13.3/8" casing</v>
          </cell>
          <cell r="CS7" t="str">
            <v>Tieback 9.5/8" casing</v>
          </cell>
          <cell r="CT7" t="str">
            <v>Clean out plugs 8.5"</v>
          </cell>
          <cell r="CU7" t="str">
            <v>Clean out plugs 6"</v>
          </cell>
          <cell r="CV7" t="str">
            <v>Wellbore Displacement</v>
          </cell>
          <cell r="CW7"/>
          <cell r="CX7"/>
          <cell r="CY7"/>
          <cell r="CZ7"/>
          <cell r="DA7"/>
          <cell r="DB7"/>
          <cell r="DC7" t="str">
            <v>Completion</v>
          </cell>
          <cell r="DD7" t="str">
            <v>Hook-Up</v>
          </cell>
          <cell r="DE7" t="str">
            <v>Total</v>
          </cell>
          <cell r="DG7"/>
          <cell r="DI7" t="str">
            <v>Fase</v>
          </cell>
          <cell r="DJ7"/>
          <cell r="DK7" t="str">
            <v xml:space="preserve">SAPURA 
30" Tieback Instalation </v>
          </cell>
          <cell r="DL7" t="str">
            <v>Jack Up Move</v>
          </cell>
          <cell r="DM7" t="str">
            <v>Skid and service preparation</v>
          </cell>
          <cell r="DN7" t="str">
            <v xml:space="preserve">Tieback 20" casing </v>
          </cell>
          <cell r="DO7" t="str">
            <v>Tieback 13.3/8" casing</v>
          </cell>
          <cell r="DP7" t="str">
            <v>Tieback 9.5/8" casing</v>
          </cell>
          <cell r="DQ7" t="str">
            <v>Clean out plugs 8.5"</v>
          </cell>
          <cell r="DR7" t="str">
            <v>Clean out plugs 6"</v>
          </cell>
          <cell r="DS7" t="str">
            <v>Wellbore Displacement</v>
          </cell>
          <cell r="DT7"/>
          <cell r="DU7"/>
          <cell r="DV7"/>
          <cell r="DW7"/>
          <cell r="DX7"/>
          <cell r="DY7"/>
          <cell r="DZ7" t="str">
            <v>Completion</v>
          </cell>
          <cell r="EA7" t="str">
            <v>Hook-Up</v>
          </cell>
          <cell r="EB7" t="str">
            <v>Total</v>
          </cell>
          <cell r="ED7"/>
          <cell r="EF7" t="str">
            <v>Fase</v>
          </cell>
          <cell r="EG7"/>
          <cell r="EH7" t="str">
            <v>Between Well Mobilization &amp; Preparation</v>
          </cell>
          <cell r="EI7" t="str">
            <v>Drill 36" hole section</v>
          </cell>
          <cell r="EJ7" t="str">
            <v>Run and set 30" casing</v>
          </cell>
          <cell r="EK7" t="str">
            <v>Drill 26" hole section</v>
          </cell>
          <cell r="EL7" t="str">
            <v>Run and set  20" casing</v>
          </cell>
          <cell r="EM7" t="str">
            <v>Drill 17-1/2" hole section</v>
          </cell>
          <cell r="EN7" t="str">
            <v>Run and set 13-3/8" casing</v>
          </cell>
          <cell r="EO7" t="str">
            <v>Drill 12-1/4"x14-3/4 hole section</v>
          </cell>
          <cell r="EP7" t="str">
            <v>Run and set 9-5/8" Casing</v>
          </cell>
          <cell r="EQ7" t="str">
            <v>Drill 8-1/2" hole section</v>
          </cell>
          <cell r="ER7" t="str">
            <v>SWT POOH</v>
          </cell>
          <cell r="ES7" t="str">
            <v>Run and set 7" liner</v>
          </cell>
          <cell r="ET7" t="str">
            <v>WBCO</v>
          </cell>
          <cell r="EU7"/>
          <cell r="EV7"/>
          <cell r="EW7" t="str">
            <v>Completion</v>
          </cell>
          <cell r="EX7" t="str">
            <v>Hook-Up</v>
          </cell>
          <cell r="EY7" t="str">
            <v>Total</v>
          </cell>
          <cell r="FA7"/>
          <cell r="FC7" t="str">
            <v>Fase</v>
          </cell>
          <cell r="FD7"/>
          <cell r="FE7" t="str">
            <v>Between Well Mobilization &amp; Preparation</v>
          </cell>
          <cell r="FF7" t="str">
            <v>Drill 36" hole section</v>
          </cell>
          <cell r="FG7" t="str">
            <v>Run and set 30" casing</v>
          </cell>
          <cell r="FH7" t="str">
            <v>Drill 26" hole section</v>
          </cell>
          <cell r="FI7" t="str">
            <v>Run and set  20" casing</v>
          </cell>
          <cell r="FJ7" t="str">
            <v>Drill 17-1/2" hole section</v>
          </cell>
          <cell r="FK7" t="str">
            <v>Run and set 13-3/8" casing</v>
          </cell>
          <cell r="FL7" t="str">
            <v>Drill 12-1/4"x14-3/4 hole section</v>
          </cell>
          <cell r="FM7" t="str">
            <v>Run and set 9-5/8" Casing</v>
          </cell>
          <cell r="FN7" t="str">
            <v>Drill 8-1/2" hole section</v>
          </cell>
          <cell r="FO7" t="str">
            <v>SWT POOH</v>
          </cell>
          <cell r="FP7" t="str">
            <v>Cased hole logs</v>
          </cell>
          <cell r="FQ7"/>
          <cell r="FR7"/>
          <cell r="FS7"/>
          <cell r="FT7" t="str">
            <v>Completion</v>
          </cell>
          <cell r="FU7" t="str">
            <v>Hook-Up</v>
          </cell>
          <cell r="FV7" t="str">
            <v>Total</v>
          </cell>
          <cell r="FX7"/>
          <cell r="FZ7" t="str">
            <v>Fase</v>
          </cell>
          <cell r="GA7"/>
          <cell r="GB7" t="str">
            <v>Between Well Mobilization &amp; Preparation</v>
          </cell>
          <cell r="GC7" t="str">
            <v>Drill 36" hole section</v>
          </cell>
          <cell r="GD7" t="str">
            <v>Run and set 30" casing</v>
          </cell>
          <cell r="GE7" t="str">
            <v>Drill 26" hole section</v>
          </cell>
          <cell r="GF7" t="str">
            <v>Run and set  20" casing</v>
          </cell>
          <cell r="GG7" t="str">
            <v>Drill 17-1/2" hole section</v>
          </cell>
          <cell r="GH7" t="str">
            <v>Run and set 13-3/8" casing</v>
          </cell>
          <cell r="GI7" t="str">
            <v>Drill 12-1/4"x14-3/4 hole section</v>
          </cell>
          <cell r="GJ7" t="str">
            <v>Run and set 9-5/8" Casing</v>
          </cell>
          <cell r="GK7" t="str">
            <v>Drill 8-1/2" hole section</v>
          </cell>
          <cell r="GL7" t="str">
            <v>SWT POOH</v>
          </cell>
          <cell r="GM7" t="str">
            <v>Cased hole logs</v>
          </cell>
          <cell r="GN7"/>
          <cell r="GO7"/>
          <cell r="GP7"/>
          <cell r="GQ7" t="str">
            <v>Completion</v>
          </cell>
          <cell r="GR7" t="str">
            <v>Hook-Up</v>
          </cell>
          <cell r="GS7" t="str">
            <v>Total</v>
          </cell>
          <cell r="GU7"/>
          <cell r="GW7" t="str">
            <v>Fase</v>
          </cell>
          <cell r="GX7"/>
          <cell r="GY7" t="str">
            <v>Between Well Mobilization &amp; Preparation</v>
          </cell>
          <cell r="GZ7" t="str">
            <v>Drill 36" hole section</v>
          </cell>
          <cell r="HA7" t="str">
            <v>Run and set 30" casing</v>
          </cell>
          <cell r="HB7" t="str">
            <v>Drill 26" hole section</v>
          </cell>
          <cell r="HC7" t="str">
            <v>Run and set  20" casing</v>
          </cell>
          <cell r="HD7" t="str">
            <v>Drill 17-1/2" hole section</v>
          </cell>
          <cell r="HE7" t="str">
            <v>Run and set 13-3/8" casing</v>
          </cell>
          <cell r="HF7" t="str">
            <v>Drill 12-1/4"x14" hole section</v>
          </cell>
          <cell r="HG7" t="str">
            <v>Run and set 11-3/4" Casing</v>
          </cell>
          <cell r="HH7" t="str">
            <v>Drill 10-5/8"x12-1/4" hole section</v>
          </cell>
          <cell r="HI7" t="str">
            <v>Run and set 9-5/8" Casing</v>
          </cell>
          <cell r="HJ7" t="str">
            <v>Drill 8-1/2" hole section</v>
          </cell>
          <cell r="HK7" t="str">
            <v>SWT &amp; POOH</v>
          </cell>
          <cell r="HL7" t="str">
            <v>Cased hole logs</v>
          </cell>
          <cell r="HM7"/>
          <cell r="HN7" t="str">
            <v>Completion</v>
          </cell>
          <cell r="HO7" t="str">
            <v>Hook-Up</v>
          </cell>
          <cell r="HP7" t="str">
            <v>Total</v>
          </cell>
          <cell r="HR7"/>
          <cell r="HT7" t="str">
            <v>Fase</v>
          </cell>
          <cell r="HU7"/>
          <cell r="HV7" t="str">
            <v>Between Well Mobilization &amp; Preparation</v>
          </cell>
        </row>
        <row r="8">
          <cell r="G8"/>
          <cell r="I8"/>
          <cell r="J8"/>
          <cell r="K8"/>
          <cell r="L8"/>
          <cell r="M8"/>
          <cell r="N8"/>
          <cell r="O8"/>
          <cell r="P8" t="str">
            <v>[3] Tarifa Operativa</v>
          </cell>
          <cell r="Q8"/>
          <cell r="S8"/>
          <cell r="U8" t="str">
            <v>Profundidad [mMD]</v>
          </cell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>
            <v>0</v>
          </cell>
          <cell r="AP8"/>
          <cell r="AR8" t="str">
            <v>Profundidad [mMD]</v>
          </cell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>
            <v>0</v>
          </cell>
          <cell r="BM8"/>
          <cell r="BO8" t="str">
            <v>Profundidad [mMD]</v>
          </cell>
          <cell r="BP8"/>
          <cell r="BQ8"/>
          <cell r="BR8"/>
          <cell r="BS8"/>
          <cell r="BT8"/>
          <cell r="BU8"/>
          <cell r="BV8"/>
          <cell r="BW8"/>
          <cell r="BX8"/>
          <cell r="BY8"/>
          <cell r="BZ8"/>
          <cell r="CA8"/>
          <cell r="CB8"/>
          <cell r="CC8"/>
          <cell r="CD8"/>
          <cell r="CE8"/>
          <cell r="CF8"/>
          <cell r="CG8"/>
          <cell r="CH8">
            <v>0</v>
          </cell>
          <cell r="CJ8"/>
          <cell r="CL8" t="str">
            <v>Profundidad [mMD]</v>
          </cell>
          <cell r="CM8"/>
          <cell r="CN8"/>
          <cell r="CO8"/>
          <cell r="CP8"/>
          <cell r="CQ8"/>
          <cell r="CR8"/>
          <cell r="CS8"/>
          <cell r="CT8"/>
          <cell r="CU8"/>
          <cell r="CV8"/>
          <cell r="CW8"/>
          <cell r="CX8"/>
          <cell r="CY8"/>
          <cell r="CZ8"/>
          <cell r="DA8"/>
          <cell r="DB8"/>
          <cell r="DC8"/>
          <cell r="DD8"/>
          <cell r="DE8">
            <v>0</v>
          </cell>
          <cell r="DG8"/>
          <cell r="DI8" t="str">
            <v>Profundidad [mMD]</v>
          </cell>
          <cell r="DJ8"/>
          <cell r="DK8"/>
          <cell r="DL8"/>
          <cell r="DM8"/>
          <cell r="DN8"/>
          <cell r="DO8"/>
          <cell r="DP8"/>
          <cell r="DQ8"/>
          <cell r="DR8"/>
          <cell r="DS8"/>
          <cell r="DT8"/>
          <cell r="DU8"/>
          <cell r="DV8"/>
          <cell r="DW8"/>
          <cell r="DX8"/>
          <cell r="DY8"/>
          <cell r="DZ8"/>
          <cell r="EA8"/>
          <cell r="EB8">
            <v>0</v>
          </cell>
          <cell r="ED8"/>
          <cell r="EF8" t="str">
            <v>Profundidad [mMD]</v>
          </cell>
          <cell r="EG8"/>
          <cell r="EH8">
            <v>76</v>
          </cell>
          <cell r="EI8">
            <v>225</v>
          </cell>
          <cell r="EJ8">
            <v>225</v>
          </cell>
          <cell r="EK8">
            <v>1040</v>
          </cell>
          <cell r="EL8">
            <v>1040</v>
          </cell>
          <cell r="EM8">
            <v>1388</v>
          </cell>
          <cell r="EN8">
            <v>1388</v>
          </cell>
          <cell r="EO8">
            <v>3260</v>
          </cell>
          <cell r="EP8">
            <v>3260</v>
          </cell>
          <cell r="EQ8">
            <v>3465</v>
          </cell>
          <cell r="ER8">
            <v>3465</v>
          </cell>
          <cell r="ES8">
            <v>3465</v>
          </cell>
          <cell r="ET8">
            <v>3465</v>
          </cell>
          <cell r="EU8"/>
          <cell r="EV8"/>
          <cell r="EW8"/>
          <cell r="EX8"/>
          <cell r="EY8">
            <v>0</v>
          </cell>
          <cell r="FA8"/>
          <cell r="FC8" t="str">
            <v>Profundidad [mMD]</v>
          </cell>
          <cell r="FD8"/>
          <cell r="FE8">
            <v>76</v>
          </cell>
          <cell r="FF8">
            <v>225</v>
          </cell>
          <cell r="FG8">
            <v>225</v>
          </cell>
          <cell r="FH8">
            <v>1100</v>
          </cell>
          <cell r="FI8">
            <v>1100</v>
          </cell>
          <cell r="FJ8">
            <v>1428</v>
          </cell>
          <cell r="FK8">
            <v>1428</v>
          </cell>
          <cell r="FL8">
            <v>3110</v>
          </cell>
          <cell r="FM8">
            <v>3110</v>
          </cell>
          <cell r="FN8">
            <v>3765</v>
          </cell>
          <cell r="FO8">
            <v>3765</v>
          </cell>
          <cell r="FP8">
            <v>3765</v>
          </cell>
          <cell r="FQ8"/>
          <cell r="FR8"/>
          <cell r="FS8"/>
          <cell r="FT8"/>
          <cell r="FU8"/>
          <cell r="FV8">
            <v>0</v>
          </cell>
          <cell r="FX8"/>
          <cell r="FZ8" t="str">
            <v>Profundidad [mMD]</v>
          </cell>
          <cell r="GA8"/>
          <cell r="GB8">
            <v>76</v>
          </cell>
          <cell r="GC8">
            <v>225</v>
          </cell>
          <cell r="GD8">
            <v>225</v>
          </cell>
          <cell r="GE8">
            <v>1100</v>
          </cell>
          <cell r="GF8">
            <v>1100</v>
          </cell>
          <cell r="GG8">
            <v>1434</v>
          </cell>
          <cell r="GH8">
            <v>1434</v>
          </cell>
          <cell r="GI8">
            <v>3002</v>
          </cell>
          <cell r="GJ8">
            <v>3002</v>
          </cell>
          <cell r="GK8">
            <v>3865</v>
          </cell>
          <cell r="GL8">
            <v>3865</v>
          </cell>
          <cell r="GM8">
            <v>3865</v>
          </cell>
          <cell r="GN8"/>
          <cell r="GO8"/>
          <cell r="GP8"/>
          <cell r="GQ8"/>
          <cell r="GR8"/>
          <cell r="GS8">
            <v>0</v>
          </cell>
          <cell r="GU8"/>
          <cell r="GW8" t="str">
            <v>Profundidad [mMD]</v>
          </cell>
          <cell r="GX8"/>
          <cell r="GY8">
            <v>76</v>
          </cell>
          <cell r="GZ8">
            <v>225</v>
          </cell>
          <cell r="HA8">
            <v>225</v>
          </cell>
          <cell r="HB8">
            <v>1100</v>
          </cell>
          <cell r="HC8">
            <v>1100</v>
          </cell>
          <cell r="HD8">
            <v>1422</v>
          </cell>
          <cell r="HE8">
            <v>1422</v>
          </cell>
          <cell r="HF8">
            <v>2205</v>
          </cell>
          <cell r="HG8">
            <v>2205</v>
          </cell>
          <cell r="HH8">
            <v>3328</v>
          </cell>
          <cell r="HI8">
            <v>3328</v>
          </cell>
          <cell r="HJ8">
            <v>4109</v>
          </cell>
          <cell r="HK8">
            <v>4109</v>
          </cell>
          <cell r="HL8">
            <v>4109</v>
          </cell>
          <cell r="HM8"/>
          <cell r="HN8"/>
          <cell r="HO8"/>
          <cell r="HP8">
            <v>0</v>
          </cell>
          <cell r="HR8"/>
          <cell r="HT8" t="str">
            <v>Profundidad [mMD]</v>
          </cell>
          <cell r="HU8"/>
          <cell r="HV8">
            <v>76</v>
          </cell>
        </row>
        <row r="9">
          <cell r="G9"/>
          <cell r="I9"/>
          <cell r="J9"/>
          <cell r="K9"/>
          <cell r="L9"/>
          <cell r="M9"/>
          <cell r="N9"/>
          <cell r="O9"/>
          <cell r="P9" t="str">
            <v>[3.1] Unidad de</v>
          </cell>
          <cell r="Q9" t="str">
            <v>[3.2]</v>
          </cell>
          <cell r="S9"/>
          <cell r="U9" t="str">
            <v>Avance [MD]</v>
          </cell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>
            <v>0</v>
          </cell>
          <cell r="AM9"/>
          <cell r="AN9"/>
          <cell r="AP9"/>
          <cell r="AR9" t="str">
            <v>Avance [MD]</v>
          </cell>
          <cell r="AS9"/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/>
          <cell r="BG9"/>
          <cell r="BH9"/>
          <cell r="BI9">
            <v>0</v>
          </cell>
          <cell r="BJ9"/>
          <cell r="BK9"/>
          <cell r="BM9"/>
          <cell r="BO9" t="str">
            <v>Avance [MD]</v>
          </cell>
          <cell r="BP9"/>
          <cell r="BQ9"/>
          <cell r="BR9"/>
          <cell r="BS9"/>
          <cell r="BT9"/>
          <cell r="BU9"/>
          <cell r="BV9"/>
          <cell r="BW9"/>
          <cell r="BX9"/>
          <cell r="BY9"/>
          <cell r="BZ9"/>
          <cell r="CA9"/>
          <cell r="CB9"/>
          <cell r="CC9"/>
          <cell r="CD9"/>
          <cell r="CE9"/>
          <cell r="CF9">
            <v>0</v>
          </cell>
          <cell r="CG9"/>
          <cell r="CH9"/>
          <cell r="CJ9"/>
          <cell r="CL9" t="str">
            <v>Avance [MD]</v>
          </cell>
          <cell r="CM9"/>
          <cell r="CN9"/>
          <cell r="CO9"/>
          <cell r="CP9"/>
          <cell r="CQ9"/>
          <cell r="CR9"/>
          <cell r="CS9"/>
          <cell r="CT9"/>
          <cell r="CU9"/>
          <cell r="CV9"/>
          <cell r="CW9"/>
          <cell r="CX9"/>
          <cell r="CY9"/>
          <cell r="CZ9"/>
          <cell r="DA9"/>
          <cell r="DB9"/>
          <cell r="DC9">
            <v>0</v>
          </cell>
          <cell r="DD9"/>
          <cell r="DE9"/>
          <cell r="DG9"/>
          <cell r="DI9" t="str">
            <v>Avance [MD]</v>
          </cell>
          <cell r="DJ9"/>
          <cell r="DK9"/>
          <cell r="DL9"/>
          <cell r="DM9"/>
          <cell r="DN9"/>
          <cell r="DO9"/>
          <cell r="DP9"/>
          <cell r="DQ9"/>
          <cell r="DR9"/>
          <cell r="DS9"/>
          <cell r="DT9"/>
          <cell r="DU9"/>
          <cell r="DV9"/>
          <cell r="DW9"/>
          <cell r="DX9"/>
          <cell r="DY9"/>
          <cell r="DZ9">
            <v>0</v>
          </cell>
          <cell r="EA9"/>
          <cell r="EB9"/>
          <cell r="ED9"/>
          <cell r="EF9" t="str">
            <v>Avance [MD]</v>
          </cell>
          <cell r="EG9"/>
          <cell r="EH9"/>
          <cell r="EI9">
            <v>149</v>
          </cell>
          <cell r="EJ9"/>
          <cell r="EK9">
            <v>815</v>
          </cell>
          <cell r="EL9"/>
          <cell r="EM9">
            <v>348</v>
          </cell>
          <cell r="EN9"/>
          <cell r="EO9">
            <v>1872</v>
          </cell>
          <cell r="EP9"/>
          <cell r="EQ9">
            <v>205</v>
          </cell>
          <cell r="ER9"/>
          <cell r="ES9"/>
          <cell r="ET9"/>
          <cell r="EU9"/>
          <cell r="EV9"/>
          <cell r="EW9">
            <v>0</v>
          </cell>
          <cell r="EX9"/>
          <cell r="EY9"/>
          <cell r="FA9"/>
          <cell r="FC9" t="str">
            <v>Avance [MD]</v>
          </cell>
          <cell r="FD9"/>
          <cell r="FE9"/>
          <cell r="FF9">
            <v>149</v>
          </cell>
          <cell r="FG9"/>
          <cell r="FH9">
            <v>875</v>
          </cell>
          <cell r="FI9"/>
          <cell r="FJ9">
            <v>328</v>
          </cell>
          <cell r="FK9"/>
          <cell r="FL9">
            <v>1682</v>
          </cell>
          <cell r="FM9"/>
          <cell r="FN9">
            <v>655</v>
          </cell>
          <cell r="FO9"/>
          <cell r="FP9"/>
          <cell r="FQ9"/>
          <cell r="FR9"/>
          <cell r="FS9"/>
          <cell r="FT9">
            <v>0</v>
          </cell>
          <cell r="FU9"/>
          <cell r="FV9"/>
          <cell r="FX9"/>
          <cell r="FZ9" t="str">
            <v>Avance [MD]</v>
          </cell>
          <cell r="GA9"/>
          <cell r="GB9"/>
          <cell r="GC9">
            <v>149</v>
          </cell>
          <cell r="GD9"/>
          <cell r="GE9">
            <v>875</v>
          </cell>
          <cell r="GF9"/>
          <cell r="GG9">
            <v>334</v>
          </cell>
          <cell r="GH9"/>
          <cell r="GI9">
            <v>1568</v>
          </cell>
          <cell r="GJ9"/>
          <cell r="GK9">
            <v>863</v>
          </cell>
          <cell r="GL9"/>
          <cell r="GM9"/>
          <cell r="GN9"/>
          <cell r="GO9"/>
          <cell r="GP9"/>
          <cell r="GQ9">
            <v>0</v>
          </cell>
          <cell r="GR9"/>
          <cell r="GS9"/>
          <cell r="GU9"/>
          <cell r="GW9" t="str">
            <v>Avance [MD]</v>
          </cell>
          <cell r="GX9"/>
          <cell r="GY9"/>
          <cell r="GZ9">
            <v>149</v>
          </cell>
          <cell r="HA9"/>
          <cell r="HB9">
            <v>875</v>
          </cell>
          <cell r="HC9"/>
          <cell r="HD9">
            <v>322</v>
          </cell>
          <cell r="HE9"/>
          <cell r="HF9">
            <v>783</v>
          </cell>
          <cell r="HG9"/>
          <cell r="HH9">
            <v>1123</v>
          </cell>
          <cell r="HI9"/>
          <cell r="HJ9">
            <v>781</v>
          </cell>
          <cell r="HK9"/>
          <cell r="HL9"/>
          <cell r="HM9"/>
          <cell r="HN9">
            <v>0</v>
          </cell>
          <cell r="HO9"/>
          <cell r="HP9"/>
          <cell r="HR9"/>
          <cell r="HT9" t="str">
            <v>Avance [MD]</v>
          </cell>
          <cell r="HU9"/>
          <cell r="HV9"/>
        </row>
        <row r="10">
          <cell r="C10" t="str">
            <v>Títulos &amp;</v>
          </cell>
          <cell r="D10" t="str">
            <v>Celda</v>
          </cell>
          <cell r="G10"/>
          <cell r="I10" t="str">
            <v>[1] Código</v>
          </cell>
          <cell r="J10" t="str">
            <v>[2] Descripción</v>
          </cell>
          <cell r="K10"/>
          <cell r="L10"/>
          <cell r="M10"/>
          <cell r="N10"/>
          <cell r="O10"/>
          <cell r="P10" t="str">
            <v>Medida</v>
          </cell>
          <cell r="Q10" t="str">
            <v>US$</v>
          </cell>
          <cell r="S10"/>
          <cell r="U10" t="str">
            <v>Duración [días]</v>
          </cell>
          <cell r="V10"/>
          <cell r="W10"/>
          <cell r="X10"/>
          <cell r="Y10">
            <v>0.92149999999999999</v>
          </cell>
          <cell r="Z10">
            <v>4.84375</v>
          </cell>
          <cell r="AA10">
            <v>3.235677083333333</v>
          </cell>
          <cell r="AB10">
            <v>2.6041666666666665</v>
          </cell>
          <cell r="AC10">
            <v>3.9713541666666665</v>
          </cell>
          <cell r="AD10">
            <v>5.0390625</v>
          </cell>
          <cell r="AE10">
            <v>3.5201610823412697</v>
          </cell>
          <cell r="AF10"/>
          <cell r="AG10"/>
          <cell r="AH10"/>
          <cell r="AI10"/>
          <cell r="AJ10"/>
          <cell r="AK10"/>
          <cell r="AL10">
            <v>24</v>
          </cell>
          <cell r="AM10">
            <v>5</v>
          </cell>
          <cell r="AN10">
            <v>53.135671499007934</v>
          </cell>
          <cell r="AP10"/>
          <cell r="AR10" t="str">
            <v>Duración [días]</v>
          </cell>
          <cell r="AS10"/>
          <cell r="AT10"/>
          <cell r="AU10"/>
          <cell r="AV10">
            <v>0.92149999999999999</v>
          </cell>
          <cell r="AW10">
            <v>4.84375</v>
          </cell>
          <cell r="AX10">
            <v>3.235677083333333</v>
          </cell>
          <cell r="AY10">
            <v>2.734375</v>
          </cell>
          <cell r="AZ10">
            <v>3.9713541666666665</v>
          </cell>
          <cell r="BA10">
            <v>5.0390625</v>
          </cell>
          <cell r="BB10">
            <v>3.2860260332341276</v>
          </cell>
          <cell r="BC10"/>
          <cell r="BD10"/>
          <cell r="BE10"/>
          <cell r="BF10"/>
          <cell r="BG10"/>
          <cell r="BH10"/>
          <cell r="BI10">
            <v>8.01</v>
          </cell>
          <cell r="BJ10"/>
          <cell r="BK10">
            <v>32.04174478323413</v>
          </cell>
          <cell r="BM10"/>
          <cell r="BO10" t="str">
            <v>Duración [días]</v>
          </cell>
          <cell r="BP10"/>
          <cell r="BQ10"/>
          <cell r="BR10"/>
          <cell r="BS10"/>
          <cell r="BT10"/>
          <cell r="BU10"/>
          <cell r="BV10"/>
          <cell r="BW10"/>
          <cell r="BX10"/>
          <cell r="BY10"/>
          <cell r="BZ10"/>
          <cell r="CA10"/>
          <cell r="CB10"/>
          <cell r="CC10"/>
          <cell r="CD10"/>
          <cell r="CE10"/>
          <cell r="CF10">
            <v>26.7</v>
          </cell>
          <cell r="CG10"/>
          <cell r="CH10">
            <v>26.7</v>
          </cell>
          <cell r="CJ10"/>
          <cell r="CL10" t="str">
            <v>Duración [días]</v>
          </cell>
          <cell r="CM10"/>
          <cell r="CN10"/>
          <cell r="CO10"/>
          <cell r="CP10">
            <v>0.92149999999999999</v>
          </cell>
          <cell r="CQ10"/>
          <cell r="CR10"/>
          <cell r="CS10"/>
          <cell r="CT10">
            <v>3.9713541666666665</v>
          </cell>
          <cell r="CU10">
            <v>5.0390625</v>
          </cell>
          <cell r="CV10">
            <v>3.589980248511905</v>
          </cell>
          <cell r="CW10"/>
          <cell r="CX10"/>
          <cell r="CY10"/>
          <cell r="CZ10"/>
          <cell r="DA10"/>
          <cell r="DB10"/>
          <cell r="DC10">
            <v>7.54</v>
          </cell>
          <cell r="DD10"/>
          <cell r="DE10">
            <v>21.061896915178572</v>
          </cell>
          <cell r="DG10"/>
          <cell r="DI10" t="str">
            <v>Duración [días]</v>
          </cell>
          <cell r="DJ10"/>
          <cell r="DK10"/>
          <cell r="DL10"/>
          <cell r="DM10">
            <v>0.92149999999999999</v>
          </cell>
          <cell r="DN10">
            <v>4.84375</v>
          </cell>
          <cell r="DO10">
            <v>3.235677083333333</v>
          </cell>
          <cell r="DP10">
            <v>2.6041666666666665</v>
          </cell>
          <cell r="DQ10">
            <v>3.9713541666666665</v>
          </cell>
          <cell r="DR10">
            <v>5.0390625</v>
          </cell>
          <cell r="DS10">
            <v>3.029244755952381</v>
          </cell>
          <cell r="DT10"/>
          <cell r="DU10"/>
          <cell r="DV10"/>
          <cell r="DW10"/>
          <cell r="DX10"/>
          <cell r="DY10"/>
          <cell r="DZ10">
            <v>8.5399999999999991</v>
          </cell>
          <cell r="EA10"/>
          <cell r="EB10">
            <v>32.184755172619049</v>
          </cell>
          <cell r="ED10"/>
          <cell r="EF10" t="str">
            <v>Duración [días]</v>
          </cell>
          <cell r="EG10"/>
          <cell r="EH10">
            <v>8.1999999999999993</v>
          </cell>
          <cell r="EI10">
            <v>0.61481420404573439</v>
          </cell>
          <cell r="EJ10">
            <v>3.3156847064525432</v>
          </cell>
          <cell r="EK10">
            <v>2.0789853639240508</v>
          </cell>
          <cell r="EL10">
            <v>8.7062439202471946</v>
          </cell>
          <cell r="EM10">
            <v>0.76347702423167851</v>
          </cell>
          <cell r="EN10">
            <v>5.4482741106637631</v>
          </cell>
          <cell r="EO10">
            <v>3.2370909627020392</v>
          </cell>
          <cell r="EP10">
            <v>8.2026109079432992</v>
          </cell>
          <cell r="EQ10">
            <v>0.47783004778972521</v>
          </cell>
          <cell r="ER10">
            <v>0.95396418090820301</v>
          </cell>
          <cell r="ES10">
            <v>6.3279963135774899</v>
          </cell>
          <cell r="ET10">
            <v>5.2081954463226889</v>
          </cell>
          <cell r="EU10"/>
          <cell r="EV10"/>
          <cell r="EW10">
            <v>18.100000000000001</v>
          </cell>
          <cell r="EX10">
            <v>5</v>
          </cell>
          <cell r="EY10">
            <v>76.635167188808396</v>
          </cell>
          <cell r="FA10"/>
          <cell r="FC10" t="str">
            <v>Duración [días]</v>
          </cell>
          <cell r="FD10"/>
          <cell r="FE10">
            <v>8.5</v>
          </cell>
          <cell r="FF10">
            <v>0.78146815418693172</v>
          </cell>
          <cell r="FG10">
            <v>3.4714796065797362</v>
          </cell>
          <cell r="FH10">
            <v>2.2865828645100801</v>
          </cell>
          <cell r="FI10">
            <v>9.7557097457526378</v>
          </cell>
          <cell r="FJ10">
            <v>8.0128205128205121E-2</v>
          </cell>
          <cell r="FK10">
            <v>7.5161031393441986</v>
          </cell>
          <cell r="FL10">
            <v>8.0128205128205121E-2</v>
          </cell>
          <cell r="FM10">
            <v>10.774352763708851</v>
          </cell>
          <cell r="FN10">
            <v>1.5590296924302303</v>
          </cell>
          <cell r="FO10">
            <v>1.545775721974604</v>
          </cell>
          <cell r="FP10">
            <v>0.7120726495726496</v>
          </cell>
          <cell r="FQ10"/>
          <cell r="FR10"/>
          <cell r="FS10"/>
          <cell r="FT10">
            <v>14.51</v>
          </cell>
          <cell r="FU10">
            <v>5</v>
          </cell>
          <cell r="FV10">
            <v>66.572830748316335</v>
          </cell>
          <cell r="FX10"/>
          <cell r="FZ10" t="str">
            <v>Duración [días]</v>
          </cell>
          <cell r="GA10"/>
          <cell r="GB10">
            <v>1</v>
          </cell>
          <cell r="GC10">
            <v>0.64717284636393102</v>
          </cell>
          <cell r="GD10">
            <v>3.4901944278447825</v>
          </cell>
          <cell r="GE10">
            <v>2.3467560977866611</v>
          </cell>
          <cell r="GF10">
            <v>10.209576945676854</v>
          </cell>
          <cell r="GG10">
            <v>0.77644215814358597</v>
          </cell>
          <cell r="GH10">
            <v>6.9500832948025124</v>
          </cell>
          <cell r="GI10">
            <v>3.4599282296650715</v>
          </cell>
          <cell r="GJ10">
            <v>8.4554948468637079</v>
          </cell>
          <cell r="GK10">
            <v>2.0964126265484504</v>
          </cell>
          <cell r="GL10">
            <v>1.7849205967525013</v>
          </cell>
          <cell r="GM10">
            <v>0.57565789473684204</v>
          </cell>
          <cell r="GN10"/>
          <cell r="GO10"/>
          <cell r="GP10"/>
          <cell r="GQ10">
            <v>14.06</v>
          </cell>
          <cell r="GR10">
            <v>5</v>
          </cell>
          <cell r="GS10">
            <v>60.852639965184906</v>
          </cell>
          <cell r="GU10"/>
          <cell r="GW10" t="str">
            <v>Duración [días]</v>
          </cell>
          <cell r="GX10"/>
          <cell r="GY10">
            <v>1</v>
          </cell>
          <cell r="GZ10">
            <v>0.64411900096180053</v>
          </cell>
          <cell r="HA10">
            <v>3.4870208561282201</v>
          </cell>
          <cell r="HB10">
            <v>2.3467560977866611</v>
          </cell>
          <cell r="HC10">
            <v>9.4374643725774394</v>
          </cell>
          <cell r="HD10">
            <v>0.74333551076272253</v>
          </cell>
          <cell r="HE10">
            <v>6.9307134347760675</v>
          </cell>
          <cell r="HF10">
            <v>1.4381133837067916</v>
          </cell>
          <cell r="HG10">
            <v>8.0183954576747833</v>
          </cell>
          <cell r="HH10">
            <v>2.7093875762434756</v>
          </cell>
          <cell r="HI10">
            <v>6.825381474685944</v>
          </cell>
          <cell r="HJ10">
            <v>1.8977246824498522</v>
          </cell>
          <cell r="HK10">
            <v>2.1076882242248418</v>
          </cell>
          <cell r="HL10">
            <v>0.83881578947368418</v>
          </cell>
          <cell r="HM10"/>
          <cell r="HN10">
            <v>14.62</v>
          </cell>
          <cell r="HO10">
            <v>5</v>
          </cell>
          <cell r="HP10">
            <v>68.044915861452282</v>
          </cell>
          <cell r="HR10"/>
          <cell r="HT10" t="str">
            <v>Duración [días]</v>
          </cell>
          <cell r="HU10"/>
          <cell r="HV10">
            <v>1</v>
          </cell>
        </row>
        <row r="11">
          <cell r="C11" t="str">
            <v>IDs</v>
          </cell>
          <cell r="D11" t="str">
            <v>Cantidad</v>
          </cell>
          <cell r="G11"/>
          <cell r="I11"/>
          <cell r="J11"/>
          <cell r="K11"/>
          <cell r="L11"/>
          <cell r="M11"/>
          <cell r="N11"/>
          <cell r="O11"/>
          <cell r="P11"/>
          <cell r="Q11"/>
          <cell r="S11"/>
          <cell r="V11"/>
          <cell r="AP11"/>
          <cell r="AS11"/>
          <cell r="BM11"/>
          <cell r="BP11"/>
          <cell r="CJ11"/>
          <cell r="CM11"/>
          <cell r="DG11"/>
          <cell r="DJ11"/>
          <cell r="ED11"/>
          <cell r="EG11"/>
          <cell r="FA11"/>
          <cell r="FD11"/>
          <cell r="FX11"/>
          <cell r="GA11"/>
          <cell r="GU11"/>
          <cell r="GX11"/>
          <cell r="HR11"/>
          <cell r="HU11"/>
        </row>
        <row r="12">
          <cell r="C12" t="str">
            <v/>
          </cell>
          <cell r="D12" t="str">
            <v/>
          </cell>
          <cell r="G12"/>
          <cell r="I12"/>
          <cell r="J12"/>
          <cell r="K12"/>
          <cell r="L12"/>
          <cell r="M12"/>
          <cell r="N12"/>
          <cell r="O12"/>
          <cell r="P12"/>
          <cell r="Q12"/>
          <cell r="S12"/>
          <cell r="U12" t="str">
            <v>Total [US$]</v>
          </cell>
          <cell r="V12"/>
          <cell r="W12">
            <v>0</v>
          </cell>
          <cell r="X12">
            <v>357142.8571428571</v>
          </cell>
          <cell r="Y12">
            <v>158604.74046</v>
          </cell>
          <cell r="Z12">
            <v>773500.56874999998</v>
          </cell>
          <cell r="AA12">
            <v>516706.69713541662</v>
          </cell>
          <cell r="AB12">
            <v>415860.52083333337</v>
          </cell>
          <cell r="AC12">
            <v>634187.29427083337</v>
          </cell>
          <cell r="AD12">
            <v>811840.10781249998</v>
          </cell>
          <cell r="AE12">
            <v>562136.0721099535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3845470.5599999996</v>
          </cell>
          <cell r="AM12">
            <v>793802.2</v>
          </cell>
          <cell r="AN12">
            <v>8869251.6185148936</v>
          </cell>
          <cell r="AP12"/>
          <cell r="AR12" t="str">
            <v>Total [US$]</v>
          </cell>
          <cell r="AS12"/>
          <cell r="AT12">
            <v>0</v>
          </cell>
          <cell r="AU12">
            <v>577142.85714285704</v>
          </cell>
          <cell r="AV12">
            <v>158604.74046</v>
          </cell>
          <cell r="AW12">
            <v>773500.56874999998</v>
          </cell>
          <cell r="AX12">
            <v>516706.69713541662</v>
          </cell>
          <cell r="AY12">
            <v>436653.546875</v>
          </cell>
          <cell r="AZ12">
            <v>634187.29427083337</v>
          </cell>
          <cell r="BA12">
            <v>811840.10781249998</v>
          </cell>
          <cell r="BB12">
            <v>524746.94309861248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1287720.4244000001</v>
          </cell>
          <cell r="BJ12">
            <v>0</v>
          </cell>
          <cell r="BK12">
            <v>5721103.1799452193</v>
          </cell>
          <cell r="BM12"/>
          <cell r="BO12" t="str">
            <v>Total [US$]</v>
          </cell>
          <cell r="BP12"/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4642377.6051428569</v>
          </cell>
          <cell r="CG12">
            <v>0</v>
          </cell>
          <cell r="CH12">
            <v>4642377.6051428569</v>
          </cell>
          <cell r="CJ12"/>
          <cell r="CL12" t="str">
            <v>Total [US$]</v>
          </cell>
          <cell r="CM12"/>
          <cell r="CN12">
            <v>0</v>
          </cell>
          <cell r="CO12">
            <v>577142.85714285704</v>
          </cell>
          <cell r="CP12">
            <v>158604.74046</v>
          </cell>
          <cell r="CQ12">
            <v>0</v>
          </cell>
          <cell r="CR12">
            <v>0</v>
          </cell>
          <cell r="CS12">
            <v>0</v>
          </cell>
          <cell r="CT12">
            <v>634187.29427083337</v>
          </cell>
          <cell r="CU12">
            <v>804690.10781249998</v>
          </cell>
          <cell r="CV12">
            <v>573285.52547617548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1212665.9176</v>
          </cell>
          <cell r="DD12">
            <v>0</v>
          </cell>
          <cell r="DE12">
            <v>3960576.4427623656</v>
          </cell>
          <cell r="DG12"/>
          <cell r="DI12" t="str">
            <v>Total [US$]</v>
          </cell>
          <cell r="DJ12"/>
          <cell r="DK12">
            <v>0</v>
          </cell>
          <cell r="DL12">
            <v>577142.85714285704</v>
          </cell>
          <cell r="DM12">
            <v>147154.74046</v>
          </cell>
          <cell r="DN12">
            <v>784950.56874999998</v>
          </cell>
          <cell r="DO12">
            <v>516706.69713541662</v>
          </cell>
          <cell r="DP12">
            <v>415860.52083333337</v>
          </cell>
          <cell r="DQ12">
            <v>634187.29427083337</v>
          </cell>
          <cell r="DR12">
            <v>811840.10781249998</v>
          </cell>
          <cell r="DS12">
            <v>483741.42794572836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1372356.3575999998</v>
          </cell>
          <cell r="EA12">
            <v>0</v>
          </cell>
          <cell r="EB12">
            <v>5743940.5719506685</v>
          </cell>
          <cell r="ED12"/>
          <cell r="EF12" t="str">
            <v>Total [US$]</v>
          </cell>
          <cell r="EG12"/>
          <cell r="EH12">
            <v>1117638.2429206348</v>
          </cell>
          <cell r="EI12">
            <v>105329.95076231311</v>
          </cell>
          <cell r="EJ12">
            <v>619885.75739196502</v>
          </cell>
          <cell r="EK12">
            <v>388677.91452393198</v>
          </cell>
          <cell r="EL12">
            <v>1627680.881731288</v>
          </cell>
          <cell r="EM12">
            <v>129069.98192944741</v>
          </cell>
          <cell r="EN12">
            <v>870037.28997250495</v>
          </cell>
          <cell r="EO12">
            <v>521232.48015391227</v>
          </cell>
          <cell r="EP12">
            <v>1344378.5450382647</v>
          </cell>
          <cell r="EQ12">
            <v>83454.890576762235</v>
          </cell>
          <cell r="ER12">
            <v>152338.95979347054</v>
          </cell>
          <cell r="ES12">
            <v>1068020.5156335672</v>
          </cell>
          <cell r="ET12">
            <v>831699.0224292666</v>
          </cell>
          <cell r="EU12">
            <v>0</v>
          </cell>
          <cell r="EV12">
            <v>0</v>
          </cell>
          <cell r="EW12">
            <v>2903296.9640000006</v>
          </cell>
          <cell r="EX12">
            <v>793802.2</v>
          </cell>
          <cell r="EY12">
            <v>12556543.596857328</v>
          </cell>
          <cell r="FA12"/>
          <cell r="FC12" t="str">
            <v>Total [US$]</v>
          </cell>
          <cell r="FD12"/>
          <cell r="FE12">
            <v>1133469.3749206348</v>
          </cell>
          <cell r="FF12">
            <v>131942.99338809896</v>
          </cell>
          <cell r="FG12">
            <v>649012.48330628639</v>
          </cell>
          <cell r="FH12">
            <v>427489.42565254343</v>
          </cell>
          <cell r="FI12">
            <v>1823884.3738288369</v>
          </cell>
          <cell r="FJ12">
            <v>19945.708333333332</v>
          </cell>
          <cell r="FK12">
            <v>1200249.8174072565</v>
          </cell>
          <cell r="FL12">
            <v>17095.708333333332</v>
          </cell>
          <cell r="FM12">
            <v>1755061.1335518826</v>
          </cell>
          <cell r="FN12">
            <v>256112.13755724815</v>
          </cell>
          <cell r="FO12">
            <v>246845.60518344218</v>
          </cell>
          <cell r="FP12">
            <v>113711.19472222222</v>
          </cell>
          <cell r="FQ12">
            <v>0</v>
          </cell>
          <cell r="FR12">
            <v>0</v>
          </cell>
          <cell r="FS12">
            <v>0</v>
          </cell>
          <cell r="FT12">
            <v>2325708.2843999998</v>
          </cell>
          <cell r="FU12">
            <v>793802.2</v>
          </cell>
          <cell r="FV12">
            <v>10894330.440585118</v>
          </cell>
          <cell r="FX12"/>
          <cell r="FZ12" t="str">
            <v>Total [US$]</v>
          </cell>
          <cell r="GA12"/>
          <cell r="GB12">
            <v>957691.07492063486</v>
          </cell>
          <cell r="GC12">
            <v>110497.31659190854</v>
          </cell>
          <cell r="GD12">
            <v>652511.32357048953</v>
          </cell>
          <cell r="GE12">
            <v>438739.14738024189</v>
          </cell>
          <cell r="GF12">
            <v>1908737.3794336447</v>
          </cell>
          <cell r="GG12">
            <v>131140.38986849881</v>
          </cell>
          <cell r="GH12">
            <v>1109861.8593836629</v>
          </cell>
          <cell r="GI12">
            <v>556817.46136363642</v>
          </cell>
          <cell r="GJ12">
            <v>1384761.6925133984</v>
          </cell>
          <cell r="GK12">
            <v>341927.0547550777</v>
          </cell>
          <cell r="GL12">
            <v>285034.75546046946</v>
          </cell>
          <cell r="GM12">
            <v>91927.0625</v>
          </cell>
          <cell r="GN12">
            <v>0</v>
          </cell>
          <cell r="GO12">
            <v>0</v>
          </cell>
          <cell r="GP12">
            <v>0</v>
          </cell>
          <cell r="GQ12">
            <v>2253847.5863999999</v>
          </cell>
          <cell r="GR12">
            <v>793802.2</v>
          </cell>
          <cell r="GS12">
            <v>11017296.304141663</v>
          </cell>
          <cell r="GU12"/>
          <cell r="GW12" t="str">
            <v>Total [US$]</v>
          </cell>
          <cell r="GX12"/>
          <cell r="GY12">
            <v>957691.07492063486</v>
          </cell>
          <cell r="GZ12">
            <v>110009.64667595035</v>
          </cell>
          <cell r="HA12">
            <v>651918.00662954792</v>
          </cell>
          <cell r="HB12">
            <v>438739.14738024189</v>
          </cell>
          <cell r="HC12">
            <v>1764386.6255045515</v>
          </cell>
          <cell r="HD12">
            <v>125853.57478132388</v>
          </cell>
          <cell r="HE12">
            <v>1106768.6779133014</v>
          </cell>
          <cell r="HF12">
            <v>233952.95901402642</v>
          </cell>
          <cell r="HG12">
            <v>1320711.0987300875</v>
          </cell>
          <cell r="HH12">
            <v>439813.29418085417</v>
          </cell>
          <cell r="HI12">
            <v>1124448.1708604472</v>
          </cell>
          <cell r="HJ12">
            <v>303048.48953927722</v>
          </cell>
          <cell r="HK12">
            <v>336577.65990928368</v>
          </cell>
          <cell r="HL12">
            <v>191450.86250000002</v>
          </cell>
          <cell r="HM12">
            <v>0</v>
          </cell>
          <cell r="HN12">
            <v>2343274.2327999999</v>
          </cell>
          <cell r="HO12">
            <v>793802.2</v>
          </cell>
          <cell r="HP12">
            <v>12242445.721339528</v>
          </cell>
          <cell r="HR12"/>
          <cell r="HT12" t="str">
            <v>Total [US$]</v>
          </cell>
          <cell r="HU12"/>
          <cell r="HV12">
            <v>957691.07492063486</v>
          </cell>
        </row>
        <row r="13">
          <cell r="C13" t="str">
            <v/>
          </cell>
          <cell r="D13" t="str">
            <v/>
          </cell>
        </row>
        <row r="14">
          <cell r="C14" t="str">
            <v>TABLA N°1 - ANEXO PRECIOS</v>
          </cell>
          <cell r="D14" t="str">
            <v/>
          </cell>
          <cell r="G14"/>
          <cell r="H14"/>
          <cell r="I14" t="str">
            <v>TABLA N°1 - ANEXO PRECIOS</v>
          </cell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P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M14"/>
          <cell r="BO14"/>
          <cell r="BP14"/>
          <cell r="BQ14"/>
          <cell r="BR14"/>
          <cell r="BS14"/>
          <cell r="BT14"/>
          <cell r="BU14"/>
          <cell r="BV14"/>
          <cell r="BW14"/>
          <cell r="BX14"/>
          <cell r="BY14"/>
          <cell r="BZ14"/>
          <cell r="CA14"/>
          <cell r="CB14"/>
          <cell r="CC14"/>
          <cell r="CD14"/>
          <cell r="CE14"/>
          <cell r="CF14"/>
          <cell r="CG14"/>
          <cell r="CH14"/>
          <cell r="CJ14"/>
          <cell r="CL14"/>
          <cell r="CM14"/>
          <cell r="CN14"/>
          <cell r="CO14"/>
          <cell r="CP14"/>
          <cell r="CQ14"/>
          <cell r="CR14"/>
          <cell r="CS14"/>
          <cell r="CT14"/>
          <cell r="CU14"/>
          <cell r="CV14"/>
          <cell r="CW14"/>
          <cell r="CX14"/>
          <cell r="CY14"/>
          <cell r="CZ14"/>
          <cell r="DA14"/>
          <cell r="DB14"/>
          <cell r="DC14"/>
          <cell r="DD14"/>
          <cell r="DE14"/>
          <cell r="DG14"/>
          <cell r="DI14"/>
          <cell r="DJ14"/>
          <cell r="DK14"/>
          <cell r="DL14"/>
          <cell r="DM14"/>
          <cell r="DN14"/>
          <cell r="DO14"/>
          <cell r="DP14"/>
          <cell r="DQ14"/>
          <cell r="DR14"/>
          <cell r="DS14"/>
          <cell r="DT14"/>
          <cell r="DU14"/>
          <cell r="DV14"/>
          <cell r="DW14"/>
          <cell r="DX14"/>
          <cell r="DY14"/>
          <cell r="DZ14"/>
          <cell r="EA14"/>
          <cell r="EB14"/>
          <cell r="ED14"/>
          <cell r="EF14"/>
          <cell r="EG14"/>
          <cell r="EH14"/>
          <cell r="EI14"/>
          <cell r="EJ14"/>
          <cell r="EK14"/>
          <cell r="EL14"/>
          <cell r="EM14"/>
          <cell r="EN14"/>
          <cell r="EO14"/>
          <cell r="EP14"/>
          <cell r="EQ14"/>
          <cell r="ER14"/>
          <cell r="ES14"/>
          <cell r="ET14"/>
          <cell r="EU14"/>
          <cell r="EV14"/>
          <cell r="EW14"/>
          <cell r="EX14"/>
          <cell r="EY14"/>
          <cell r="FA14"/>
          <cell r="FC14"/>
          <cell r="FD14"/>
          <cell r="FE14"/>
          <cell r="FF14"/>
          <cell r="FG14"/>
          <cell r="FH14"/>
          <cell r="FI14"/>
          <cell r="FJ14"/>
          <cell r="FK14"/>
          <cell r="FL14"/>
          <cell r="FM14"/>
          <cell r="FN14"/>
          <cell r="FO14"/>
          <cell r="FP14"/>
          <cell r="FQ14"/>
          <cell r="FR14"/>
          <cell r="FS14"/>
          <cell r="FT14"/>
          <cell r="FU14"/>
          <cell r="FV14"/>
          <cell r="FX14"/>
          <cell r="FZ14"/>
          <cell r="GA14"/>
          <cell r="GB14"/>
          <cell r="GC14"/>
          <cell r="GD14"/>
          <cell r="GE14"/>
          <cell r="GF14"/>
          <cell r="GG14"/>
          <cell r="GH14"/>
          <cell r="GI14"/>
          <cell r="GJ14"/>
          <cell r="GK14"/>
          <cell r="GL14"/>
          <cell r="GM14"/>
          <cell r="GN14"/>
          <cell r="GO14"/>
          <cell r="GP14"/>
          <cell r="GQ14"/>
          <cell r="GR14"/>
          <cell r="GS14"/>
          <cell r="GU14"/>
          <cell r="GW14"/>
          <cell r="GX14"/>
          <cell r="GY14"/>
          <cell r="GZ14"/>
          <cell r="HA14"/>
          <cell r="HB14"/>
          <cell r="HC14"/>
          <cell r="HD14"/>
          <cell r="HE14"/>
          <cell r="HF14"/>
          <cell r="HG14"/>
          <cell r="HH14"/>
          <cell r="HI14"/>
          <cell r="HJ14"/>
          <cell r="HK14"/>
          <cell r="HL14"/>
          <cell r="HM14"/>
          <cell r="HN14"/>
          <cell r="HO14"/>
          <cell r="HP14"/>
          <cell r="HR14"/>
          <cell r="HT14"/>
          <cell r="HU14"/>
          <cell r="HV14"/>
        </row>
        <row r="15">
          <cell r="C15" t="str">
            <v/>
          </cell>
          <cell r="D15" t="str">
            <v/>
          </cell>
          <cell r="G15"/>
          <cell r="I15" t="str">
            <v/>
          </cell>
          <cell r="S15"/>
          <cell r="AP15"/>
          <cell r="BM15"/>
          <cell r="CJ15"/>
          <cell r="DG15"/>
          <cell r="ED15"/>
          <cell r="FA15"/>
          <cell r="FX15"/>
          <cell r="GU15"/>
          <cell r="HR15"/>
        </row>
        <row r="16">
          <cell r="C16" t="str">
            <v/>
          </cell>
          <cell r="D16" t="str">
            <v/>
          </cell>
          <cell r="E16"/>
          <cell r="G16"/>
          <cell r="I16"/>
          <cell r="J16"/>
          <cell r="K16"/>
          <cell r="L16"/>
          <cell r="M16"/>
          <cell r="N16"/>
          <cell r="O16"/>
          <cell r="P16"/>
          <cell r="Q16"/>
          <cell r="S16"/>
          <cell r="AP16"/>
          <cell r="BM16"/>
          <cell r="CJ16"/>
          <cell r="DG16"/>
          <cell r="ED16"/>
          <cell r="FA16"/>
          <cell r="FX16"/>
          <cell r="GU16"/>
          <cell r="HR16"/>
        </row>
        <row r="17">
          <cell r="C17" t="str">
            <v/>
          </cell>
          <cell r="D17" t="str">
            <v/>
          </cell>
          <cell r="E17"/>
          <cell r="G17"/>
          <cell r="I17" t="str">
            <v/>
          </cell>
          <cell r="S17"/>
          <cell r="AP17"/>
          <cell r="BM17"/>
          <cell r="CJ17"/>
          <cell r="DG17"/>
          <cell r="ED17"/>
          <cell r="FA17"/>
          <cell r="FX17"/>
          <cell r="GU17"/>
          <cell r="HR17"/>
        </row>
        <row r="18">
          <cell r="C18">
            <v>1</v>
          </cell>
          <cell r="D18">
            <v>1</v>
          </cell>
          <cell r="E18"/>
          <cell r="G18"/>
          <cell r="I18">
            <v>1</v>
          </cell>
          <cell r="J18" t="str">
            <v>TARIFA HORA “ A” (THA)</v>
          </cell>
          <cell r="K18"/>
          <cell r="L18"/>
          <cell r="M18"/>
          <cell r="N18"/>
          <cell r="O18"/>
          <cell r="P18" t="str">
            <v>Hora</v>
          </cell>
          <cell r="Q18">
            <v>4455</v>
          </cell>
          <cell r="S18"/>
          <cell r="U18"/>
          <cell r="W18">
            <v>0</v>
          </cell>
          <cell r="X18">
            <v>0</v>
          </cell>
          <cell r="Y18">
            <v>22.116</v>
          </cell>
          <cell r="Z18">
            <v>116.25</v>
          </cell>
          <cell r="AA18">
            <v>77.65625</v>
          </cell>
          <cell r="AB18">
            <v>62.5</v>
          </cell>
          <cell r="AC18">
            <v>95.3125</v>
          </cell>
          <cell r="AD18">
            <v>120.9375</v>
          </cell>
          <cell r="AE18">
            <v>84.483865976190472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576</v>
          </cell>
          <cell r="AM18">
            <v>120</v>
          </cell>
          <cell r="AN18">
            <v>5681265.9966739276</v>
          </cell>
          <cell r="AP18"/>
          <cell r="AR18"/>
          <cell r="AT18">
            <v>0</v>
          </cell>
          <cell r="AU18">
            <v>0</v>
          </cell>
          <cell r="AV18">
            <v>22.116</v>
          </cell>
          <cell r="AW18">
            <v>116.25</v>
          </cell>
          <cell r="AX18">
            <v>77.65625</v>
          </cell>
          <cell r="AY18">
            <v>65.625</v>
          </cell>
          <cell r="AZ18">
            <v>95.3125</v>
          </cell>
          <cell r="BA18">
            <v>120.9375</v>
          </cell>
          <cell r="BB18">
            <v>78.864624797619058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192.24</v>
          </cell>
          <cell r="BJ18"/>
          <cell r="BK18">
            <v>3425903.352223393</v>
          </cell>
          <cell r="BM18"/>
          <cell r="BO18"/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640.79999999999995</v>
          </cell>
          <cell r="CG18"/>
          <cell r="CH18">
            <v>2854764</v>
          </cell>
          <cell r="CJ18"/>
          <cell r="CL18"/>
          <cell r="CN18">
            <v>0</v>
          </cell>
          <cell r="CO18">
            <v>0</v>
          </cell>
          <cell r="CP18">
            <v>22.116</v>
          </cell>
          <cell r="CQ18">
            <v>0</v>
          </cell>
          <cell r="CR18">
            <v>0</v>
          </cell>
          <cell r="CS18">
            <v>0</v>
          </cell>
          <cell r="CT18">
            <v>95.3125</v>
          </cell>
          <cell r="CU18">
            <v>120.9375</v>
          </cell>
          <cell r="CV18">
            <v>86.15952596428572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180.96</v>
          </cell>
          <cell r="DD18"/>
          <cell r="DE18">
            <v>2251938.0181708927</v>
          </cell>
          <cell r="DG18"/>
          <cell r="DI18"/>
          <cell r="DK18">
            <v>0</v>
          </cell>
          <cell r="DL18">
            <v>0</v>
          </cell>
          <cell r="DM18">
            <v>22.116</v>
          </cell>
          <cell r="DN18">
            <v>116.25</v>
          </cell>
          <cell r="DO18">
            <v>77.65625</v>
          </cell>
          <cell r="DP18">
            <v>62.5</v>
          </cell>
          <cell r="DQ18">
            <v>95.3125</v>
          </cell>
          <cell r="DR18">
            <v>120.9375</v>
          </cell>
          <cell r="DS18">
            <v>72.70187414285715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204.95999999999998</v>
          </cell>
          <cell r="EA18"/>
          <cell r="EB18">
            <v>3441194.0230564289</v>
          </cell>
          <cell r="ED18"/>
          <cell r="EF18"/>
          <cell r="EH18"/>
          <cell r="EI18">
            <v>14.755540897097625</v>
          </cell>
          <cell r="EJ18">
            <v>79.576432954861033</v>
          </cell>
          <cell r="EK18">
            <v>49.895648734177215</v>
          </cell>
          <cell r="EL18">
            <v>208.94985408593266</v>
          </cell>
          <cell r="EM18">
            <v>18.323448581560285</v>
          </cell>
          <cell r="EN18">
            <v>130.75857865593031</v>
          </cell>
          <cell r="EO18">
            <v>77.690183104848941</v>
          </cell>
          <cell r="EP18">
            <v>196.86266179063918</v>
          </cell>
          <cell r="EQ18">
            <v>11.467921146953405</v>
          </cell>
          <cell r="ER18">
            <v>22.895140341796871</v>
          </cell>
          <cell r="ES18">
            <v>151.87191152585976</v>
          </cell>
          <cell r="ET18">
            <v>124.99669071174453</v>
          </cell>
          <cell r="EU18">
            <v>0</v>
          </cell>
          <cell r="EV18">
            <v>0</v>
          </cell>
          <cell r="EW18">
            <v>434.40000000000003</v>
          </cell>
          <cell r="EX18">
            <v>120</v>
          </cell>
          <cell r="EY18">
            <v>7317088.0758273946</v>
          </cell>
          <cell r="FA18"/>
          <cell r="FC18"/>
          <cell r="FE18"/>
          <cell r="FF18">
            <v>18.755235700486359</v>
          </cell>
          <cell r="FG18">
            <v>83.315510557913669</v>
          </cell>
          <cell r="FH18">
            <v>54.877988748241918</v>
          </cell>
          <cell r="FI18">
            <v>234.13703389806329</v>
          </cell>
          <cell r="FJ18">
            <v>1.9230769230769229</v>
          </cell>
          <cell r="FK18">
            <v>180.38647534426076</v>
          </cell>
          <cell r="FL18">
            <v>1.9230769230769229</v>
          </cell>
          <cell r="FM18">
            <v>258.58446632901246</v>
          </cell>
          <cell r="FN18">
            <v>37.416712618325526</v>
          </cell>
          <cell r="FO18">
            <v>37.0986173273905</v>
          </cell>
          <cell r="FP18">
            <v>17.089743589743591</v>
          </cell>
          <cell r="FQ18">
            <v>0</v>
          </cell>
          <cell r="FR18">
            <v>0</v>
          </cell>
          <cell r="FS18">
            <v>0</v>
          </cell>
          <cell r="FT18">
            <v>348.24</v>
          </cell>
          <cell r="FU18">
            <v>120</v>
          </cell>
          <cell r="FV18">
            <v>6209147.0636099819</v>
          </cell>
          <cell r="FX18"/>
          <cell r="FZ18"/>
          <cell r="GB18"/>
          <cell r="GC18">
            <v>15.532148312734344</v>
          </cell>
          <cell r="GD18">
            <v>83.76466626827478</v>
          </cell>
          <cell r="GE18">
            <v>56.322146346879862</v>
          </cell>
          <cell r="GF18">
            <v>245.0298466962445</v>
          </cell>
          <cell r="GG18">
            <v>18.634611795446062</v>
          </cell>
          <cell r="GH18">
            <v>166.80199907526031</v>
          </cell>
          <cell r="GI18">
            <v>83.038277511961724</v>
          </cell>
          <cell r="GJ18">
            <v>202.93187632472899</v>
          </cell>
          <cell r="GK18">
            <v>50.31390303716281</v>
          </cell>
          <cell r="GL18">
            <v>42.83809432206003</v>
          </cell>
          <cell r="GM18">
            <v>13.815789473684209</v>
          </cell>
          <cell r="GN18">
            <v>0</v>
          </cell>
          <cell r="GO18">
            <v>0</v>
          </cell>
          <cell r="GP18">
            <v>0</v>
          </cell>
          <cell r="GQ18">
            <v>337.44</v>
          </cell>
          <cell r="GR18">
            <v>120</v>
          </cell>
          <cell r="GS18">
            <v>6399444.2650775695</v>
          </cell>
          <cell r="GU18"/>
          <cell r="GW18"/>
          <cell r="GY18"/>
          <cell r="GZ18">
            <v>15.458856023083213</v>
          </cell>
          <cell r="HA18">
            <v>83.688500547077282</v>
          </cell>
          <cell r="HB18">
            <v>56.322146346879862</v>
          </cell>
          <cell r="HC18">
            <v>226.49914494185856</v>
          </cell>
          <cell r="HD18">
            <v>17.840052258305342</v>
          </cell>
          <cell r="HE18">
            <v>166.33712243462563</v>
          </cell>
          <cell r="HF18">
            <v>34.514721208962996</v>
          </cell>
          <cell r="HG18">
            <v>192.44149098419479</v>
          </cell>
          <cell r="HH18">
            <v>65.025301829843414</v>
          </cell>
          <cell r="HI18">
            <v>163.80915539246266</v>
          </cell>
          <cell r="HJ18">
            <v>45.54539237879645</v>
          </cell>
          <cell r="HK18">
            <v>50.584517381396203</v>
          </cell>
          <cell r="HL18">
            <v>20.131578947368421</v>
          </cell>
          <cell r="HM18">
            <v>0</v>
          </cell>
          <cell r="HN18">
            <v>350.88</v>
          </cell>
          <cell r="HO18">
            <v>120</v>
          </cell>
          <cell r="HP18">
            <v>7168442.4039064776</v>
          </cell>
          <cell r="HR18"/>
          <cell r="HT18"/>
          <cell r="HV18"/>
        </row>
        <row r="19">
          <cell r="C19">
            <v>2</v>
          </cell>
          <cell r="D19">
            <v>1</v>
          </cell>
          <cell r="E19"/>
          <cell r="G19"/>
          <cell r="I19">
            <v>2</v>
          </cell>
          <cell r="J19" t="str">
            <v>TARIFA HORA “B” (THB)</v>
          </cell>
          <cell r="K19"/>
          <cell r="L19"/>
          <cell r="M19"/>
          <cell r="N19"/>
          <cell r="O19"/>
          <cell r="P19" t="str">
            <v>Hora</v>
          </cell>
          <cell r="Q19">
            <v>4232.25</v>
          </cell>
          <cell r="S19"/>
          <cell r="U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>
            <v>0</v>
          </cell>
          <cell r="AP19"/>
          <cell r="AR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>
            <v>0</v>
          </cell>
          <cell r="BM19"/>
          <cell r="BO19"/>
          <cell r="BQ19"/>
          <cell r="BR19"/>
          <cell r="BS19"/>
          <cell r="BT19"/>
          <cell r="BU19"/>
          <cell r="BV19"/>
          <cell r="BW19"/>
          <cell r="BX19"/>
          <cell r="BY19"/>
          <cell r="BZ19"/>
          <cell r="CA19"/>
          <cell r="CB19"/>
          <cell r="CC19"/>
          <cell r="CD19"/>
          <cell r="CE19"/>
          <cell r="CF19"/>
          <cell r="CG19"/>
          <cell r="CH19">
            <v>0</v>
          </cell>
          <cell r="CJ19"/>
          <cell r="CL19"/>
          <cell r="CN19"/>
          <cell r="CO19"/>
          <cell r="CP19"/>
          <cell r="CQ19"/>
          <cell r="CR19"/>
          <cell r="CS19"/>
          <cell r="CT19"/>
          <cell r="CU19"/>
          <cell r="CV19"/>
          <cell r="CW19"/>
          <cell r="CX19"/>
          <cell r="CY19"/>
          <cell r="CZ19"/>
          <cell r="DA19"/>
          <cell r="DB19"/>
          <cell r="DC19"/>
          <cell r="DD19"/>
          <cell r="DE19">
            <v>0</v>
          </cell>
          <cell r="DG19"/>
          <cell r="DI19"/>
          <cell r="DK19"/>
          <cell r="DL19"/>
          <cell r="DM19"/>
          <cell r="DN19"/>
          <cell r="DO19"/>
          <cell r="DP19"/>
          <cell r="DQ19"/>
          <cell r="DR19"/>
          <cell r="DS19"/>
          <cell r="DT19"/>
          <cell r="DU19"/>
          <cell r="DV19"/>
          <cell r="DW19"/>
          <cell r="DX19"/>
          <cell r="DY19"/>
          <cell r="DZ19"/>
          <cell r="EA19"/>
          <cell r="EB19">
            <v>0</v>
          </cell>
          <cell r="ED19"/>
          <cell r="EF19"/>
          <cell r="EH19"/>
          <cell r="EI19"/>
          <cell r="EJ19"/>
          <cell r="EK19"/>
          <cell r="EL19"/>
          <cell r="EM19"/>
          <cell r="EN19"/>
          <cell r="EO19"/>
          <cell r="EP19"/>
          <cell r="EQ19"/>
          <cell r="ER19"/>
          <cell r="ES19"/>
          <cell r="ET19"/>
          <cell r="EU19"/>
          <cell r="EV19"/>
          <cell r="EW19"/>
          <cell r="EX19"/>
          <cell r="EY19">
            <v>0</v>
          </cell>
          <cell r="FA19"/>
          <cell r="FC19"/>
          <cell r="FE19"/>
          <cell r="FF19"/>
          <cell r="FG19"/>
          <cell r="FH19"/>
          <cell r="FI19"/>
          <cell r="FJ19"/>
          <cell r="FK19"/>
          <cell r="FL19"/>
          <cell r="FM19"/>
          <cell r="FN19"/>
          <cell r="FO19"/>
          <cell r="FP19"/>
          <cell r="FQ19"/>
          <cell r="FR19"/>
          <cell r="FS19"/>
          <cell r="FT19"/>
          <cell r="FU19"/>
          <cell r="FV19">
            <v>0</v>
          </cell>
          <cell r="FX19"/>
          <cell r="FZ19"/>
          <cell r="GB19"/>
          <cell r="GC19"/>
          <cell r="GD19"/>
          <cell r="GE19"/>
          <cell r="GF19"/>
          <cell r="GG19"/>
          <cell r="GH19"/>
          <cell r="GI19"/>
          <cell r="GJ19"/>
          <cell r="GK19"/>
          <cell r="GL19"/>
          <cell r="GM19"/>
          <cell r="GN19"/>
          <cell r="GO19"/>
          <cell r="GP19"/>
          <cell r="GQ19"/>
          <cell r="GR19"/>
          <cell r="GS19">
            <v>0</v>
          </cell>
          <cell r="GU19"/>
          <cell r="GW19"/>
          <cell r="GY19"/>
          <cell r="GZ19"/>
          <cell r="HA19"/>
          <cell r="HB19"/>
          <cell r="HC19"/>
          <cell r="HD19"/>
          <cell r="HE19"/>
          <cell r="HF19"/>
          <cell r="HG19"/>
          <cell r="HH19"/>
          <cell r="HI19"/>
          <cell r="HJ19"/>
          <cell r="HK19"/>
          <cell r="HL19"/>
          <cell r="HM19"/>
          <cell r="HN19"/>
          <cell r="HO19"/>
          <cell r="HP19">
            <v>0</v>
          </cell>
          <cell r="HR19"/>
          <cell r="HT19"/>
          <cell r="HV19"/>
        </row>
        <row r="20">
          <cell r="C20">
            <v>3</v>
          </cell>
          <cell r="D20">
            <v>1</v>
          </cell>
          <cell r="E20"/>
          <cell r="G20"/>
          <cell r="I20">
            <v>3</v>
          </cell>
          <cell r="J20" t="str">
            <v>TARIFA HORA PERFORMANCE REDUCIDA (THPR)</v>
          </cell>
          <cell r="K20"/>
          <cell r="L20"/>
          <cell r="M20"/>
          <cell r="N20"/>
          <cell r="O20"/>
          <cell r="P20" t="str">
            <v>Hora</v>
          </cell>
          <cell r="Q20">
            <v>4009.5</v>
          </cell>
          <cell r="S20"/>
          <cell r="U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>
            <v>0</v>
          </cell>
          <cell r="AP20"/>
          <cell r="AR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>
            <v>0</v>
          </cell>
          <cell r="BM20"/>
          <cell r="BO20"/>
          <cell r="BQ20"/>
          <cell r="BR20"/>
          <cell r="BS20"/>
          <cell r="BT20"/>
          <cell r="BU20"/>
          <cell r="BV20"/>
          <cell r="BW20"/>
          <cell r="BX20"/>
          <cell r="BY20"/>
          <cell r="BZ20"/>
          <cell r="CA20"/>
          <cell r="CB20"/>
          <cell r="CC20"/>
          <cell r="CD20"/>
          <cell r="CE20"/>
          <cell r="CF20"/>
          <cell r="CG20"/>
          <cell r="CH20">
            <v>0</v>
          </cell>
          <cell r="CJ20"/>
          <cell r="CL20"/>
          <cell r="CN20"/>
          <cell r="CO20"/>
          <cell r="CP20"/>
          <cell r="CQ20"/>
          <cell r="CR20"/>
          <cell r="CS20"/>
          <cell r="CT20"/>
          <cell r="CU20"/>
          <cell r="CV20"/>
          <cell r="CW20"/>
          <cell r="CX20"/>
          <cell r="CY20"/>
          <cell r="CZ20"/>
          <cell r="DA20"/>
          <cell r="DB20"/>
          <cell r="DC20"/>
          <cell r="DD20"/>
          <cell r="DE20">
            <v>0</v>
          </cell>
          <cell r="DG20"/>
          <cell r="DI20"/>
          <cell r="DK20"/>
          <cell r="DL20"/>
          <cell r="DM20"/>
          <cell r="DN20"/>
          <cell r="DO20"/>
          <cell r="DP20"/>
          <cell r="DQ20"/>
          <cell r="DR20"/>
          <cell r="DS20"/>
          <cell r="DT20"/>
          <cell r="DU20"/>
          <cell r="DV20"/>
          <cell r="DW20"/>
          <cell r="DX20"/>
          <cell r="DY20"/>
          <cell r="DZ20"/>
          <cell r="EA20"/>
          <cell r="EB20">
            <v>0</v>
          </cell>
          <cell r="ED20"/>
          <cell r="EF20"/>
          <cell r="EH20"/>
          <cell r="EI20"/>
          <cell r="EJ20"/>
          <cell r="EK20"/>
          <cell r="EL20"/>
          <cell r="EM20"/>
          <cell r="EN20"/>
          <cell r="EO20"/>
          <cell r="EP20"/>
          <cell r="EQ20"/>
          <cell r="ER20"/>
          <cell r="ES20"/>
          <cell r="ET20"/>
          <cell r="EU20"/>
          <cell r="EV20"/>
          <cell r="EW20"/>
          <cell r="EX20"/>
          <cell r="EY20">
            <v>0</v>
          </cell>
          <cell r="FA20"/>
          <cell r="FC20"/>
          <cell r="FE20"/>
          <cell r="FF20"/>
          <cell r="FG20"/>
          <cell r="FH20"/>
          <cell r="FI20"/>
          <cell r="FJ20"/>
          <cell r="FK20"/>
          <cell r="FL20"/>
          <cell r="FM20"/>
          <cell r="FN20"/>
          <cell r="FO20"/>
          <cell r="FP20"/>
          <cell r="FQ20"/>
          <cell r="FR20"/>
          <cell r="FS20"/>
          <cell r="FT20"/>
          <cell r="FU20"/>
          <cell r="FV20">
            <v>0</v>
          </cell>
          <cell r="FX20"/>
          <cell r="FZ20"/>
          <cell r="GB20"/>
          <cell r="GC20"/>
          <cell r="GD20"/>
          <cell r="GE20"/>
          <cell r="GF20"/>
          <cell r="GG20"/>
          <cell r="GH20"/>
          <cell r="GI20"/>
          <cell r="GJ20"/>
          <cell r="GK20"/>
          <cell r="GL20"/>
          <cell r="GM20"/>
          <cell r="GN20"/>
          <cell r="GO20"/>
          <cell r="GP20"/>
          <cell r="GQ20"/>
          <cell r="GR20"/>
          <cell r="GS20">
            <v>0</v>
          </cell>
          <cell r="GU20"/>
          <cell r="GW20"/>
          <cell r="GY20"/>
          <cell r="GZ20"/>
          <cell r="HA20"/>
          <cell r="HB20"/>
          <cell r="HC20"/>
          <cell r="HD20"/>
          <cell r="HE20"/>
          <cell r="HF20"/>
          <cell r="HG20"/>
          <cell r="HH20"/>
          <cell r="HI20"/>
          <cell r="HJ20"/>
          <cell r="HK20"/>
          <cell r="HL20"/>
          <cell r="HM20"/>
          <cell r="HN20"/>
          <cell r="HO20"/>
          <cell r="HP20">
            <v>0</v>
          </cell>
          <cell r="HR20"/>
          <cell r="HT20"/>
          <cell r="HV20"/>
        </row>
        <row r="21">
          <cell r="C21">
            <v>4</v>
          </cell>
          <cell r="D21">
            <v>1</v>
          </cell>
          <cell r="E21"/>
          <cell r="G21"/>
          <cell r="I21">
            <v>4</v>
          </cell>
          <cell r="J21" t="str">
            <v>TARIFA HORA FUERZA MAYOR (TFM)</v>
          </cell>
          <cell r="K21"/>
          <cell r="L21"/>
          <cell r="M21"/>
          <cell r="N21"/>
          <cell r="O21"/>
          <cell r="P21" t="str">
            <v>Hora</v>
          </cell>
          <cell r="Q21">
            <v>3118.5</v>
          </cell>
          <cell r="S21"/>
          <cell r="U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>
            <v>0</v>
          </cell>
          <cell r="AP21"/>
          <cell r="AR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>
            <v>0</v>
          </cell>
          <cell r="BM21"/>
          <cell r="BO21"/>
          <cell r="BQ21"/>
          <cell r="BR21"/>
          <cell r="BS21"/>
          <cell r="BT21"/>
          <cell r="BU21"/>
          <cell r="BV21"/>
          <cell r="BW21"/>
          <cell r="BX21"/>
          <cell r="BY21"/>
          <cell r="BZ21"/>
          <cell r="CA21"/>
          <cell r="CB21"/>
          <cell r="CC21"/>
          <cell r="CD21"/>
          <cell r="CE21"/>
          <cell r="CF21"/>
          <cell r="CG21"/>
          <cell r="CH21">
            <v>0</v>
          </cell>
          <cell r="CJ21"/>
          <cell r="CL21"/>
          <cell r="CN21"/>
          <cell r="CO21"/>
          <cell r="CP21"/>
          <cell r="CQ21"/>
          <cell r="CR21"/>
          <cell r="CS21"/>
          <cell r="CT21"/>
          <cell r="CU21"/>
          <cell r="CV21"/>
          <cell r="CW21"/>
          <cell r="CX21"/>
          <cell r="CY21"/>
          <cell r="CZ21"/>
          <cell r="DA21"/>
          <cell r="DB21"/>
          <cell r="DC21"/>
          <cell r="DD21"/>
          <cell r="DE21">
            <v>0</v>
          </cell>
          <cell r="DG21"/>
          <cell r="DI21"/>
          <cell r="DK21"/>
          <cell r="DL21"/>
          <cell r="DM21"/>
          <cell r="DN21"/>
          <cell r="DO21"/>
          <cell r="DP21"/>
          <cell r="DQ21"/>
          <cell r="DR21"/>
          <cell r="DS21"/>
          <cell r="DT21"/>
          <cell r="DU21"/>
          <cell r="DV21"/>
          <cell r="DW21"/>
          <cell r="DX21"/>
          <cell r="DY21"/>
          <cell r="DZ21"/>
          <cell r="EA21"/>
          <cell r="EB21">
            <v>0</v>
          </cell>
          <cell r="ED21"/>
          <cell r="EF21"/>
          <cell r="EH21"/>
          <cell r="EI21"/>
          <cell r="EJ21"/>
          <cell r="EK21"/>
          <cell r="EL21"/>
          <cell r="EM21"/>
          <cell r="EN21"/>
          <cell r="EO21"/>
          <cell r="EP21"/>
          <cell r="EQ21"/>
          <cell r="ER21"/>
          <cell r="ES21"/>
          <cell r="ET21"/>
          <cell r="EU21"/>
          <cell r="EV21"/>
          <cell r="EW21"/>
          <cell r="EX21"/>
          <cell r="EY21">
            <v>0</v>
          </cell>
          <cell r="FA21"/>
          <cell r="FC21"/>
          <cell r="FE21"/>
          <cell r="FF21"/>
          <cell r="FG21"/>
          <cell r="FH21"/>
          <cell r="FI21"/>
          <cell r="FJ21"/>
          <cell r="FK21"/>
          <cell r="FL21"/>
          <cell r="FM21"/>
          <cell r="FN21"/>
          <cell r="FO21"/>
          <cell r="FP21"/>
          <cell r="FQ21"/>
          <cell r="FR21"/>
          <cell r="FS21"/>
          <cell r="FT21"/>
          <cell r="FU21"/>
          <cell r="FV21">
            <v>0</v>
          </cell>
          <cell r="FX21"/>
          <cell r="FZ21"/>
          <cell r="GB21"/>
          <cell r="GC21"/>
          <cell r="GD21"/>
          <cell r="GE21"/>
          <cell r="GF21"/>
          <cell r="GG21"/>
          <cell r="GH21"/>
          <cell r="GI21"/>
          <cell r="GJ21"/>
          <cell r="GK21"/>
          <cell r="GL21"/>
          <cell r="GM21"/>
          <cell r="GN21"/>
          <cell r="GO21"/>
          <cell r="GP21"/>
          <cell r="GQ21"/>
          <cell r="GR21"/>
          <cell r="GS21">
            <v>0</v>
          </cell>
          <cell r="GU21"/>
          <cell r="GW21"/>
          <cell r="GY21"/>
          <cell r="GZ21"/>
          <cell r="HA21"/>
          <cell r="HB21"/>
          <cell r="HC21"/>
          <cell r="HD21"/>
          <cell r="HE21"/>
          <cell r="HF21"/>
          <cell r="HG21"/>
          <cell r="HH21"/>
          <cell r="HI21"/>
          <cell r="HJ21"/>
          <cell r="HK21"/>
          <cell r="HL21"/>
          <cell r="HM21"/>
          <cell r="HN21"/>
          <cell r="HO21"/>
          <cell r="HP21">
            <v>0</v>
          </cell>
          <cell r="HR21"/>
          <cell r="HT21"/>
          <cell r="HV21"/>
        </row>
        <row r="22">
          <cell r="C22">
            <v>5</v>
          </cell>
          <cell r="D22">
            <v>1</v>
          </cell>
          <cell r="E22"/>
          <cell r="G22"/>
          <cell r="I22">
            <v>5</v>
          </cell>
          <cell r="J22" t="str">
            <v>TARIFA REDUCIDA DE REPERFORACIÓN (TRR)</v>
          </cell>
          <cell r="K22"/>
          <cell r="L22"/>
          <cell r="M22"/>
          <cell r="N22"/>
          <cell r="O22"/>
          <cell r="P22" t="str">
            <v>Hora</v>
          </cell>
          <cell r="Q22">
            <v>2673</v>
          </cell>
          <cell r="S22"/>
          <cell r="U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>
            <v>0</v>
          </cell>
          <cell r="AP22"/>
          <cell r="AR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>
            <v>0</v>
          </cell>
          <cell r="BM22"/>
          <cell r="BO22"/>
          <cell r="BQ22"/>
          <cell r="BR22"/>
          <cell r="BS22"/>
          <cell r="BT22"/>
          <cell r="BU22"/>
          <cell r="BV22"/>
          <cell r="BW22"/>
          <cell r="BX22"/>
          <cell r="BY22"/>
          <cell r="BZ22"/>
          <cell r="CA22"/>
          <cell r="CB22"/>
          <cell r="CC22"/>
          <cell r="CD22"/>
          <cell r="CE22"/>
          <cell r="CF22"/>
          <cell r="CG22"/>
          <cell r="CH22">
            <v>0</v>
          </cell>
          <cell r="CJ22"/>
          <cell r="CL22"/>
          <cell r="CN22"/>
          <cell r="CO22"/>
          <cell r="CP22"/>
          <cell r="CQ22"/>
          <cell r="CR22"/>
          <cell r="CS22"/>
          <cell r="CT22"/>
          <cell r="CU22"/>
          <cell r="CV22"/>
          <cell r="CW22"/>
          <cell r="CX22"/>
          <cell r="CY22"/>
          <cell r="CZ22"/>
          <cell r="DA22"/>
          <cell r="DB22"/>
          <cell r="DC22"/>
          <cell r="DD22"/>
          <cell r="DE22">
            <v>0</v>
          </cell>
          <cell r="DG22"/>
          <cell r="DI22"/>
          <cell r="DK22"/>
          <cell r="DL22"/>
          <cell r="DM22"/>
          <cell r="DN22"/>
          <cell r="DO22"/>
          <cell r="DP22"/>
          <cell r="DQ22"/>
          <cell r="DR22"/>
          <cell r="DS22"/>
          <cell r="DT22"/>
          <cell r="DU22"/>
          <cell r="DV22"/>
          <cell r="DW22"/>
          <cell r="DX22"/>
          <cell r="DY22"/>
          <cell r="DZ22"/>
          <cell r="EA22"/>
          <cell r="EB22">
            <v>0</v>
          </cell>
          <cell r="ED22"/>
          <cell r="EF22"/>
          <cell r="EH22"/>
          <cell r="EI22"/>
          <cell r="EJ22"/>
          <cell r="EK22"/>
          <cell r="EL22"/>
          <cell r="EM22"/>
          <cell r="EN22"/>
          <cell r="EO22"/>
          <cell r="EP22"/>
          <cell r="EQ22"/>
          <cell r="ER22"/>
          <cell r="ES22"/>
          <cell r="ET22"/>
          <cell r="EU22"/>
          <cell r="EV22"/>
          <cell r="EW22"/>
          <cell r="EX22"/>
          <cell r="EY22">
            <v>0</v>
          </cell>
          <cell r="FA22"/>
          <cell r="FC22"/>
          <cell r="FE22"/>
          <cell r="FF22"/>
          <cell r="FG22"/>
          <cell r="FH22"/>
          <cell r="FI22"/>
          <cell r="FJ22"/>
          <cell r="FK22"/>
          <cell r="FL22"/>
          <cell r="FM22"/>
          <cell r="FN22"/>
          <cell r="FO22"/>
          <cell r="FP22"/>
          <cell r="FQ22"/>
          <cell r="FR22"/>
          <cell r="FS22"/>
          <cell r="FT22"/>
          <cell r="FU22"/>
          <cell r="FV22">
            <v>0</v>
          </cell>
          <cell r="FX22"/>
          <cell r="FZ22"/>
          <cell r="GB22"/>
          <cell r="GC22"/>
          <cell r="GD22"/>
          <cell r="GE22"/>
          <cell r="GF22"/>
          <cell r="GG22"/>
          <cell r="GH22"/>
          <cell r="GI22"/>
          <cell r="GJ22"/>
          <cell r="GK22"/>
          <cell r="GL22"/>
          <cell r="GM22"/>
          <cell r="GN22"/>
          <cell r="GO22"/>
          <cell r="GP22"/>
          <cell r="GQ22"/>
          <cell r="GR22"/>
          <cell r="GS22">
            <v>0</v>
          </cell>
          <cell r="GU22"/>
          <cell r="GW22"/>
          <cell r="GY22"/>
          <cell r="GZ22"/>
          <cell r="HA22"/>
          <cell r="HB22"/>
          <cell r="HC22"/>
          <cell r="HD22"/>
          <cell r="HE22"/>
          <cell r="HF22"/>
          <cell r="HG22"/>
          <cell r="HH22"/>
          <cell r="HI22"/>
          <cell r="HJ22"/>
          <cell r="HK22"/>
          <cell r="HL22"/>
          <cell r="HM22"/>
          <cell r="HN22"/>
          <cell r="HO22"/>
          <cell r="HP22">
            <v>0</v>
          </cell>
          <cell r="HR22"/>
          <cell r="HT22"/>
          <cell r="HV22"/>
        </row>
        <row r="23">
          <cell r="C23">
            <v>6</v>
          </cell>
          <cell r="D23">
            <v>1</v>
          </cell>
          <cell r="E23"/>
          <cell r="G23"/>
          <cell r="I23">
            <v>6</v>
          </cell>
          <cell r="J23" t="str">
            <v>TARIFA MOVILIZACIÓN</v>
          </cell>
          <cell r="K23"/>
          <cell r="L23"/>
          <cell r="M23"/>
          <cell r="N23"/>
          <cell r="O23"/>
          <cell r="P23" t="str">
            <v>Lump Sum</v>
          </cell>
          <cell r="Q23">
            <v>5000000</v>
          </cell>
          <cell r="S23"/>
          <cell r="U23"/>
          <cell r="W23"/>
          <cell r="X23">
            <v>7.1428571428571425E-2</v>
          </cell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>
            <v>357142.8571428571</v>
          </cell>
          <cell r="AP23"/>
          <cell r="AR23"/>
          <cell r="AT23"/>
          <cell r="AU23">
            <v>7.1428571428571425E-2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>
            <v>357142.8571428571</v>
          </cell>
          <cell r="BM23"/>
          <cell r="BO23"/>
          <cell r="BQ23"/>
          <cell r="BR23"/>
          <cell r="BS23"/>
          <cell r="BT23"/>
          <cell r="BU23"/>
          <cell r="BV23"/>
          <cell r="BW23"/>
          <cell r="BX23"/>
          <cell r="BY23"/>
          <cell r="BZ23"/>
          <cell r="CA23"/>
          <cell r="CB23"/>
          <cell r="CC23"/>
          <cell r="CD23"/>
          <cell r="CE23"/>
          <cell r="CF23">
            <v>7.1428571428571425E-2</v>
          </cell>
          <cell r="CG23"/>
          <cell r="CH23">
            <v>357142.8571428571</v>
          </cell>
          <cell r="CJ23"/>
          <cell r="CL23"/>
          <cell r="CN23"/>
          <cell r="CO23">
            <v>7.1428571428571425E-2</v>
          </cell>
          <cell r="CP23"/>
          <cell r="CQ23"/>
          <cell r="CR23"/>
          <cell r="CS23"/>
          <cell r="CT23"/>
          <cell r="CU23"/>
          <cell r="CV23"/>
          <cell r="CW23"/>
          <cell r="CX23"/>
          <cell r="CY23"/>
          <cell r="CZ23"/>
          <cell r="DA23"/>
          <cell r="DB23"/>
          <cell r="DC23"/>
          <cell r="DD23"/>
          <cell r="DE23">
            <v>357142.8571428571</v>
          </cell>
          <cell r="DG23"/>
          <cell r="DI23"/>
          <cell r="DK23"/>
          <cell r="DL23">
            <v>7.1428571428571425E-2</v>
          </cell>
          <cell r="DM23"/>
          <cell r="DN23"/>
          <cell r="DO23"/>
          <cell r="DP23"/>
          <cell r="DQ23"/>
          <cell r="DR23"/>
          <cell r="DS23"/>
          <cell r="DT23"/>
          <cell r="DU23"/>
          <cell r="DV23"/>
          <cell r="DW23"/>
          <cell r="DX23"/>
          <cell r="DY23"/>
          <cell r="DZ23"/>
          <cell r="EA23"/>
          <cell r="EB23">
            <v>357142.8571428571</v>
          </cell>
          <cell r="ED23"/>
          <cell r="EF23"/>
          <cell r="EH23">
            <v>7.1428571428571425E-2</v>
          </cell>
          <cell r="EI23"/>
          <cell r="EJ23"/>
          <cell r="EK23"/>
          <cell r="EL23"/>
          <cell r="EM23"/>
          <cell r="EN23"/>
          <cell r="EO23"/>
          <cell r="EP23"/>
          <cell r="EQ23"/>
          <cell r="ER23"/>
          <cell r="ES23"/>
          <cell r="ET23"/>
          <cell r="EU23"/>
          <cell r="EV23"/>
          <cell r="EW23"/>
          <cell r="EX23"/>
          <cell r="EY23">
            <v>357142.8571428571</v>
          </cell>
          <cell r="FA23"/>
          <cell r="FC23"/>
          <cell r="FE23">
            <v>7.1428571428571425E-2</v>
          </cell>
          <cell r="FF23"/>
          <cell r="FG23"/>
          <cell r="FH23"/>
          <cell r="FI23"/>
          <cell r="FJ23"/>
          <cell r="FK23"/>
          <cell r="FL23"/>
          <cell r="FM23"/>
          <cell r="FN23"/>
          <cell r="FO23"/>
          <cell r="FP23"/>
          <cell r="FQ23"/>
          <cell r="FR23"/>
          <cell r="FS23"/>
          <cell r="FT23"/>
          <cell r="FU23"/>
          <cell r="FV23">
            <v>357142.8571428571</v>
          </cell>
          <cell r="FX23"/>
          <cell r="FZ23"/>
          <cell r="GB23">
            <v>7.1428571428571425E-2</v>
          </cell>
          <cell r="GC23"/>
          <cell r="GD23"/>
          <cell r="GE23"/>
          <cell r="GF23"/>
          <cell r="GG23"/>
          <cell r="GH23"/>
          <cell r="GI23"/>
          <cell r="GJ23"/>
          <cell r="GK23"/>
          <cell r="GL23"/>
          <cell r="GM23"/>
          <cell r="GN23"/>
          <cell r="GO23"/>
          <cell r="GP23"/>
          <cell r="GQ23"/>
          <cell r="GR23"/>
          <cell r="GS23">
            <v>357142.8571428571</v>
          </cell>
          <cell r="GU23"/>
          <cell r="GW23"/>
          <cell r="GY23">
            <v>7.1428571428571425E-2</v>
          </cell>
          <cell r="GZ23"/>
          <cell r="HA23"/>
          <cell r="HB23"/>
          <cell r="HC23"/>
          <cell r="HD23"/>
          <cell r="HE23"/>
          <cell r="HF23"/>
          <cell r="HG23"/>
          <cell r="HH23"/>
          <cell r="HI23"/>
          <cell r="HJ23"/>
          <cell r="HK23"/>
          <cell r="HL23"/>
          <cell r="HM23"/>
          <cell r="HN23"/>
          <cell r="HO23"/>
          <cell r="HP23">
            <v>357142.8571428571</v>
          </cell>
          <cell r="HR23"/>
          <cell r="HT23"/>
          <cell r="HV23">
            <v>7.1428571428571425E-2</v>
          </cell>
        </row>
        <row r="24">
          <cell r="C24">
            <v>7</v>
          </cell>
          <cell r="D24">
            <v>1</v>
          </cell>
          <cell r="E24"/>
          <cell r="G24"/>
          <cell r="I24">
            <v>7</v>
          </cell>
          <cell r="J24" t="str">
            <v>TARIFA DESMOVILIZACIÓN</v>
          </cell>
          <cell r="K24"/>
          <cell r="L24"/>
          <cell r="M24"/>
          <cell r="N24"/>
          <cell r="O24"/>
          <cell r="P24" t="str">
            <v>Lump Sum</v>
          </cell>
          <cell r="Q24">
            <v>0</v>
          </cell>
          <cell r="S24"/>
          <cell r="U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>
            <v>0</v>
          </cell>
          <cell r="AP24"/>
          <cell r="AR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>
            <v>0</v>
          </cell>
          <cell r="BM24"/>
          <cell r="BO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>
            <v>0</v>
          </cell>
          <cell r="CJ24"/>
          <cell r="CL24"/>
          <cell r="CN24"/>
          <cell r="CO24"/>
          <cell r="CP24"/>
          <cell r="CQ24"/>
          <cell r="CR24"/>
          <cell r="CS24"/>
          <cell r="CT24"/>
          <cell r="CU24"/>
          <cell r="CV24"/>
          <cell r="CW24"/>
          <cell r="CX24"/>
          <cell r="CY24"/>
          <cell r="CZ24"/>
          <cell r="DA24"/>
          <cell r="DB24"/>
          <cell r="DC24"/>
          <cell r="DD24"/>
          <cell r="DE24">
            <v>0</v>
          </cell>
          <cell r="DG24"/>
          <cell r="DI24"/>
          <cell r="DK24"/>
          <cell r="DL24"/>
          <cell r="DM24"/>
          <cell r="DN24"/>
          <cell r="DO24"/>
          <cell r="DP24"/>
          <cell r="DQ24"/>
          <cell r="DR24"/>
          <cell r="DS24"/>
          <cell r="DT24"/>
          <cell r="DU24"/>
          <cell r="DV24"/>
          <cell r="DW24"/>
          <cell r="DX24"/>
          <cell r="DY24"/>
          <cell r="DZ24"/>
          <cell r="EA24"/>
          <cell r="EB24">
            <v>0</v>
          </cell>
          <cell r="ED24"/>
          <cell r="EF24"/>
          <cell r="EH24"/>
          <cell r="EI24"/>
          <cell r="EJ24"/>
          <cell r="EK24"/>
          <cell r="EL24"/>
          <cell r="EM24"/>
          <cell r="EN24"/>
          <cell r="EO24"/>
          <cell r="EP24"/>
          <cell r="EQ24"/>
          <cell r="ER24"/>
          <cell r="ES24"/>
          <cell r="ET24"/>
          <cell r="EU24"/>
          <cell r="EV24"/>
          <cell r="EW24"/>
          <cell r="EX24"/>
          <cell r="EY24">
            <v>0</v>
          </cell>
          <cell r="FA24"/>
          <cell r="FC24"/>
          <cell r="FE24"/>
          <cell r="FF24"/>
          <cell r="FG24"/>
          <cell r="FH24"/>
          <cell r="FI24"/>
          <cell r="FJ24"/>
          <cell r="FK24"/>
          <cell r="FL24"/>
          <cell r="FM24"/>
          <cell r="FN24"/>
          <cell r="FO24"/>
          <cell r="FP24"/>
          <cell r="FQ24"/>
          <cell r="FR24"/>
          <cell r="FS24"/>
          <cell r="FT24"/>
          <cell r="FU24"/>
          <cell r="FV24">
            <v>0</v>
          </cell>
          <cell r="FX24"/>
          <cell r="FZ24"/>
          <cell r="GB24"/>
          <cell r="GC24"/>
          <cell r="GD24"/>
          <cell r="GE24"/>
          <cell r="GF24"/>
          <cell r="GG24"/>
          <cell r="GH24"/>
          <cell r="GI24"/>
          <cell r="GJ24"/>
          <cell r="GK24"/>
          <cell r="GL24"/>
          <cell r="GM24"/>
          <cell r="GN24"/>
          <cell r="GO24"/>
          <cell r="GP24"/>
          <cell r="GQ24"/>
          <cell r="GR24"/>
          <cell r="GS24">
            <v>0</v>
          </cell>
          <cell r="GU24"/>
          <cell r="GW24"/>
          <cell r="GY24"/>
          <cell r="GZ24"/>
          <cell r="HA24"/>
          <cell r="HB24"/>
          <cell r="HC24"/>
          <cell r="HD24"/>
          <cell r="HE24"/>
          <cell r="HF24"/>
          <cell r="HG24"/>
          <cell r="HH24"/>
          <cell r="HI24"/>
          <cell r="HJ24"/>
          <cell r="HK24"/>
          <cell r="HL24"/>
          <cell r="HM24"/>
          <cell r="HN24"/>
          <cell r="HO24"/>
          <cell r="HP24">
            <v>0</v>
          </cell>
          <cell r="HR24"/>
          <cell r="HT24"/>
          <cell r="HV24"/>
        </row>
        <row r="25">
          <cell r="C25">
            <v>8</v>
          </cell>
          <cell r="D25">
            <v>1</v>
          </cell>
          <cell r="E25"/>
          <cell r="G25"/>
          <cell r="I25">
            <v>8</v>
          </cell>
          <cell r="J25" t="str">
            <v>TARIFA MOVILIZACIÓN EN UN MISMO TEMPLATE</v>
          </cell>
          <cell r="K25"/>
          <cell r="L25"/>
          <cell r="M25"/>
          <cell r="N25"/>
          <cell r="O25"/>
          <cell r="P25" t="str">
            <v>Lump Sum</v>
          </cell>
          <cell r="Q25">
            <v>220000</v>
          </cell>
          <cell r="S25"/>
          <cell r="U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>
            <v>0</v>
          </cell>
          <cell r="AP25"/>
          <cell r="AR25"/>
          <cell r="AT25"/>
          <cell r="AU25">
            <v>1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>
            <v>220000</v>
          </cell>
          <cell r="BM25"/>
          <cell r="BO25"/>
          <cell r="BQ25"/>
          <cell r="BR25"/>
          <cell r="BS25"/>
          <cell r="BT25"/>
          <cell r="BU25"/>
          <cell r="BV25"/>
          <cell r="BW25"/>
          <cell r="BX25"/>
          <cell r="BY25"/>
          <cell r="BZ25"/>
          <cell r="CA25"/>
          <cell r="CB25"/>
          <cell r="CC25"/>
          <cell r="CD25"/>
          <cell r="CE25"/>
          <cell r="CF25"/>
          <cell r="CG25"/>
          <cell r="CH25">
            <v>0</v>
          </cell>
          <cell r="CJ25"/>
          <cell r="CL25"/>
          <cell r="CN25"/>
          <cell r="CO25">
            <v>1</v>
          </cell>
          <cell r="CP25"/>
          <cell r="CQ25"/>
          <cell r="CR25"/>
          <cell r="CS25"/>
          <cell r="CT25"/>
          <cell r="CU25"/>
          <cell r="CV25"/>
          <cell r="CW25"/>
          <cell r="CX25"/>
          <cell r="CY25"/>
          <cell r="CZ25"/>
          <cell r="DA25"/>
          <cell r="DB25"/>
          <cell r="DC25"/>
          <cell r="DD25"/>
          <cell r="DE25">
            <v>220000</v>
          </cell>
          <cell r="DG25"/>
          <cell r="DI25"/>
          <cell r="DK25"/>
          <cell r="DL25">
            <v>1</v>
          </cell>
          <cell r="DM25"/>
          <cell r="DN25"/>
          <cell r="DO25"/>
          <cell r="DP25"/>
          <cell r="DQ25"/>
          <cell r="DR25"/>
          <cell r="DS25"/>
          <cell r="DT25"/>
          <cell r="DU25"/>
          <cell r="DV25"/>
          <cell r="DW25"/>
          <cell r="DX25"/>
          <cell r="DY25"/>
          <cell r="DZ25"/>
          <cell r="EA25"/>
          <cell r="EB25">
            <v>220000</v>
          </cell>
          <cell r="ED25"/>
          <cell r="EF25"/>
          <cell r="EH25"/>
          <cell r="EI25"/>
          <cell r="EJ25"/>
          <cell r="EK25"/>
          <cell r="EL25"/>
          <cell r="EM25"/>
          <cell r="EN25"/>
          <cell r="EO25"/>
          <cell r="EP25"/>
          <cell r="EQ25"/>
          <cell r="ER25"/>
          <cell r="ES25"/>
          <cell r="ET25"/>
          <cell r="EU25"/>
          <cell r="EV25"/>
          <cell r="EW25"/>
          <cell r="EX25"/>
          <cell r="EY25">
            <v>0</v>
          </cell>
          <cell r="FA25"/>
          <cell r="FC25"/>
          <cell r="FE25"/>
          <cell r="FF25"/>
          <cell r="FG25"/>
          <cell r="FH25"/>
          <cell r="FI25"/>
          <cell r="FJ25"/>
          <cell r="FK25"/>
          <cell r="FL25"/>
          <cell r="FM25"/>
          <cell r="FN25"/>
          <cell r="FO25"/>
          <cell r="FP25"/>
          <cell r="FQ25"/>
          <cell r="FR25"/>
          <cell r="FS25"/>
          <cell r="FT25"/>
          <cell r="FU25"/>
          <cell r="FV25">
            <v>0</v>
          </cell>
          <cell r="FX25"/>
          <cell r="FZ25"/>
          <cell r="GB25">
            <v>1</v>
          </cell>
          <cell r="GC25"/>
          <cell r="GD25"/>
          <cell r="GE25"/>
          <cell r="GF25"/>
          <cell r="GG25"/>
          <cell r="GH25"/>
          <cell r="GI25"/>
          <cell r="GJ25"/>
          <cell r="GK25"/>
          <cell r="GL25"/>
          <cell r="GM25"/>
          <cell r="GN25"/>
          <cell r="GO25"/>
          <cell r="GP25"/>
          <cell r="GQ25"/>
          <cell r="GR25"/>
          <cell r="GS25">
            <v>220000</v>
          </cell>
          <cell r="GU25"/>
          <cell r="GW25"/>
          <cell r="GY25">
            <v>1</v>
          </cell>
          <cell r="GZ25"/>
          <cell r="HA25"/>
          <cell r="HB25"/>
          <cell r="HC25"/>
          <cell r="HD25"/>
          <cell r="HE25"/>
          <cell r="HF25"/>
          <cell r="HG25"/>
          <cell r="HH25"/>
          <cell r="HI25"/>
          <cell r="HJ25"/>
          <cell r="HK25"/>
          <cell r="HL25"/>
          <cell r="HM25"/>
          <cell r="HN25"/>
          <cell r="HO25"/>
          <cell r="HP25">
            <v>220000</v>
          </cell>
          <cell r="HR25"/>
          <cell r="HT25"/>
          <cell r="HV25">
            <v>1</v>
          </cell>
        </row>
        <row r="26">
          <cell r="C26">
            <v>9</v>
          </cell>
          <cell r="D26">
            <v>1</v>
          </cell>
          <cell r="E26"/>
          <cell r="G26"/>
          <cell r="I26">
            <v>9</v>
          </cell>
          <cell r="J26" t="str">
            <v>TARIFA DE MOVILIZACIÓN ENTRE LOCACIONES (DTM)</v>
          </cell>
          <cell r="K26"/>
          <cell r="L26"/>
          <cell r="M26"/>
          <cell r="N26"/>
          <cell r="O26"/>
          <cell r="P26" t="str">
            <v>Lump Sum</v>
          </cell>
          <cell r="Q26">
            <v>1475000</v>
          </cell>
          <cell r="S26"/>
          <cell r="U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>
            <v>0</v>
          </cell>
          <cell r="AP26"/>
          <cell r="AR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>
            <v>0</v>
          </cell>
          <cell r="BM26"/>
          <cell r="BO26"/>
          <cell r="BQ26"/>
          <cell r="BR26"/>
          <cell r="BS26"/>
          <cell r="BT26"/>
          <cell r="BU26"/>
          <cell r="BV26"/>
          <cell r="BW26"/>
          <cell r="BX26"/>
          <cell r="BY26"/>
          <cell r="BZ26"/>
          <cell r="CA26"/>
          <cell r="CB26"/>
          <cell r="CC26"/>
          <cell r="CD26"/>
          <cell r="CE26"/>
          <cell r="CF26"/>
          <cell r="CG26"/>
          <cell r="CH26">
            <v>0</v>
          </cell>
          <cell r="CJ26"/>
          <cell r="CL26"/>
          <cell r="CN26"/>
          <cell r="CO26"/>
          <cell r="CP26"/>
          <cell r="CQ26"/>
          <cell r="CR26"/>
          <cell r="CS26"/>
          <cell r="CT26"/>
          <cell r="CU26"/>
          <cell r="CV26"/>
          <cell r="CW26"/>
          <cell r="CX26"/>
          <cell r="CY26"/>
          <cell r="CZ26"/>
          <cell r="DA26"/>
          <cell r="DB26"/>
          <cell r="DC26"/>
          <cell r="DD26"/>
          <cell r="DE26">
            <v>0</v>
          </cell>
          <cell r="DG26"/>
          <cell r="DI26"/>
          <cell r="DK26"/>
          <cell r="DL26"/>
          <cell r="DM26"/>
          <cell r="DN26"/>
          <cell r="DO26"/>
          <cell r="DP26"/>
          <cell r="DQ26"/>
          <cell r="DR26"/>
          <cell r="DS26"/>
          <cell r="DT26"/>
          <cell r="DU26"/>
          <cell r="DV26"/>
          <cell r="DW26"/>
          <cell r="DX26"/>
          <cell r="DY26"/>
          <cell r="DZ26"/>
          <cell r="EA26"/>
          <cell r="EB26">
            <v>0</v>
          </cell>
          <cell r="ED26"/>
          <cell r="EF26"/>
          <cell r="EH26">
            <v>0.22222222222222221</v>
          </cell>
          <cell r="EI26"/>
          <cell r="EJ26"/>
          <cell r="EK26"/>
          <cell r="EL26"/>
          <cell r="EM26"/>
          <cell r="EN26"/>
          <cell r="EO26"/>
          <cell r="EP26"/>
          <cell r="EQ26"/>
          <cell r="ER26"/>
          <cell r="ES26"/>
          <cell r="ET26"/>
          <cell r="EU26"/>
          <cell r="EV26"/>
          <cell r="EW26"/>
          <cell r="EX26"/>
          <cell r="EY26">
            <v>327777.77777777775</v>
          </cell>
          <cell r="FA26"/>
          <cell r="FC26"/>
          <cell r="FE26">
            <v>0.22222222222222221</v>
          </cell>
          <cell r="FF26"/>
          <cell r="FG26"/>
          <cell r="FH26"/>
          <cell r="FI26"/>
          <cell r="FJ26"/>
          <cell r="FK26"/>
          <cell r="FL26"/>
          <cell r="FM26"/>
          <cell r="FN26"/>
          <cell r="FO26"/>
          <cell r="FP26"/>
          <cell r="FQ26"/>
          <cell r="FR26"/>
          <cell r="FS26"/>
          <cell r="FT26"/>
          <cell r="FU26"/>
          <cell r="FV26">
            <v>327777.77777777775</v>
          </cell>
          <cell r="FX26"/>
          <cell r="FZ26"/>
          <cell r="GB26">
            <v>0.22222222222222221</v>
          </cell>
          <cell r="GC26"/>
          <cell r="GD26"/>
          <cell r="GE26"/>
          <cell r="GF26"/>
          <cell r="GG26"/>
          <cell r="GH26"/>
          <cell r="GI26"/>
          <cell r="GJ26"/>
          <cell r="GK26"/>
          <cell r="GL26"/>
          <cell r="GM26"/>
          <cell r="GN26"/>
          <cell r="GO26"/>
          <cell r="GP26"/>
          <cell r="GQ26"/>
          <cell r="GR26"/>
          <cell r="GS26">
            <v>327777.77777777775</v>
          </cell>
          <cell r="GU26"/>
          <cell r="GW26"/>
          <cell r="GY26">
            <v>0.22222222222222221</v>
          </cell>
          <cell r="GZ26"/>
          <cell r="HA26"/>
          <cell r="HB26"/>
          <cell r="HC26"/>
          <cell r="HD26"/>
          <cell r="HE26"/>
          <cell r="HF26"/>
          <cell r="HG26"/>
          <cell r="HH26"/>
          <cell r="HI26"/>
          <cell r="HJ26"/>
          <cell r="HK26"/>
          <cell r="HL26"/>
          <cell r="HM26"/>
          <cell r="HN26"/>
          <cell r="HO26"/>
          <cell r="HP26">
            <v>327777.77777777775</v>
          </cell>
          <cell r="HR26"/>
          <cell r="HT26"/>
          <cell r="HV26">
            <v>0.22222222222222221</v>
          </cell>
        </row>
        <row r="27">
          <cell r="C27">
            <v>10</v>
          </cell>
          <cell r="D27">
            <v>1</v>
          </cell>
          <cell r="E27"/>
          <cell r="G27"/>
          <cell r="I27">
            <v>10</v>
          </cell>
          <cell r="J27" t="str">
            <v>BASE ONSHORE Y SERVICIO LOGISTICO (Puerto Dos Bocas)</v>
          </cell>
          <cell r="K27"/>
          <cell r="L27"/>
          <cell r="M27"/>
          <cell r="N27"/>
          <cell r="O27"/>
          <cell r="P27" t="str">
            <v>Día</v>
          </cell>
          <cell r="Q27">
            <v>8050</v>
          </cell>
          <cell r="S27"/>
          <cell r="U27"/>
          <cell r="W27">
            <v>0</v>
          </cell>
          <cell r="X27">
            <v>0</v>
          </cell>
          <cell r="Y27">
            <v>0.92149999999999999</v>
          </cell>
          <cell r="Z27">
            <v>4.84375</v>
          </cell>
          <cell r="AA27">
            <v>3.235677083333333</v>
          </cell>
          <cell r="AB27">
            <v>2.6041666666666665</v>
          </cell>
          <cell r="AC27">
            <v>3.9713541666666665</v>
          </cell>
          <cell r="AD27">
            <v>5.0390625</v>
          </cell>
          <cell r="AE27">
            <v>3.5201610823412697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24</v>
          </cell>
          <cell r="AM27">
            <v>5</v>
          </cell>
          <cell r="AN27">
            <v>427742.15556701389</v>
          </cell>
          <cell r="AP27"/>
          <cell r="AR27"/>
          <cell r="AT27">
            <v>0</v>
          </cell>
          <cell r="AU27">
            <v>0</v>
          </cell>
          <cell r="AV27">
            <v>0.92149999999999999</v>
          </cell>
          <cell r="AW27">
            <v>4.84375</v>
          </cell>
          <cell r="AX27">
            <v>3.235677083333333</v>
          </cell>
          <cell r="AY27">
            <v>2.734375</v>
          </cell>
          <cell r="AZ27">
            <v>3.9713541666666665</v>
          </cell>
          <cell r="BA27">
            <v>5.0390625</v>
          </cell>
          <cell r="BB27">
            <v>3.2860260332341276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8.01</v>
          </cell>
          <cell r="BJ27"/>
          <cell r="BK27">
            <v>257936.04550503474</v>
          </cell>
          <cell r="BM27"/>
          <cell r="BO27"/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26.7</v>
          </cell>
          <cell r="CG27"/>
          <cell r="CH27">
            <v>214935</v>
          </cell>
          <cell r="CJ27"/>
          <cell r="CL27"/>
          <cell r="CN27">
            <v>0</v>
          </cell>
          <cell r="CO27">
            <v>0</v>
          </cell>
          <cell r="CP27">
            <v>0.92149999999999999</v>
          </cell>
          <cell r="CQ27">
            <v>0</v>
          </cell>
          <cell r="CR27">
            <v>0</v>
          </cell>
          <cell r="CS27">
            <v>0</v>
          </cell>
          <cell r="CT27">
            <v>3.9713541666666665</v>
          </cell>
          <cell r="CU27">
            <v>5.0390625</v>
          </cell>
          <cell r="CV27">
            <v>3.589980248511905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7.54</v>
          </cell>
          <cell r="DD27"/>
          <cell r="DE27">
            <v>169548.2701671875</v>
          </cell>
          <cell r="DG27"/>
          <cell r="DI27"/>
          <cell r="DK27">
            <v>0</v>
          </cell>
          <cell r="DL27">
            <v>0</v>
          </cell>
          <cell r="DM27">
            <v>0.92149999999999999</v>
          </cell>
          <cell r="DN27">
            <v>4.84375</v>
          </cell>
          <cell r="DO27">
            <v>3.235677083333333</v>
          </cell>
          <cell r="DP27">
            <v>2.6041666666666665</v>
          </cell>
          <cell r="DQ27">
            <v>3.9713541666666665</v>
          </cell>
          <cell r="DR27">
            <v>5.0390625</v>
          </cell>
          <cell r="DS27">
            <v>3.029244755952381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8.5399999999999991</v>
          </cell>
          <cell r="EA27"/>
          <cell r="EB27">
            <v>259087.27913958335</v>
          </cell>
          <cell r="ED27"/>
          <cell r="EF27"/>
          <cell r="EH27">
            <v>8.1999999999999993</v>
          </cell>
          <cell r="EI27">
            <v>0.61481420404573439</v>
          </cell>
          <cell r="EJ27">
            <v>3.3156847064525432</v>
          </cell>
          <cell r="EK27">
            <v>2.0789853639240508</v>
          </cell>
          <cell r="EL27">
            <v>8.7062439202471946</v>
          </cell>
          <cell r="EM27">
            <v>0.76347702423167851</v>
          </cell>
          <cell r="EN27">
            <v>5.4482741106637631</v>
          </cell>
          <cell r="EO27">
            <v>3.2370909627020392</v>
          </cell>
          <cell r="EP27">
            <v>8.2026109079432992</v>
          </cell>
          <cell r="EQ27">
            <v>0.47783004778972521</v>
          </cell>
          <cell r="ER27">
            <v>0.95396418090820301</v>
          </cell>
          <cell r="ES27">
            <v>6.3279963135774899</v>
          </cell>
          <cell r="ET27">
            <v>5.2081954463226889</v>
          </cell>
          <cell r="EU27">
            <v>0</v>
          </cell>
          <cell r="EV27">
            <v>0</v>
          </cell>
          <cell r="EW27">
            <v>18.100000000000001</v>
          </cell>
          <cell r="EX27">
            <v>5</v>
          </cell>
          <cell r="EY27">
            <v>616913.09586990753</v>
          </cell>
          <cell r="FA27"/>
          <cell r="FC27"/>
          <cell r="FE27">
            <v>8.5</v>
          </cell>
          <cell r="FF27">
            <v>0.78146815418693172</v>
          </cell>
          <cell r="FG27">
            <v>3.4714796065797362</v>
          </cell>
          <cell r="FH27">
            <v>2.2865828645100801</v>
          </cell>
          <cell r="FI27">
            <v>9.7557097457526378</v>
          </cell>
          <cell r="FJ27">
            <v>8.0128205128205121E-2</v>
          </cell>
          <cell r="FK27">
            <v>7.5161031393441986</v>
          </cell>
          <cell r="FL27">
            <v>8.0128205128205121E-2</v>
          </cell>
          <cell r="FM27">
            <v>10.774352763708851</v>
          </cell>
          <cell r="FN27">
            <v>1.5590296924302303</v>
          </cell>
          <cell r="FO27">
            <v>1.545775721974604</v>
          </cell>
          <cell r="FP27">
            <v>0.7120726495726496</v>
          </cell>
          <cell r="FQ27">
            <v>0</v>
          </cell>
          <cell r="FR27">
            <v>0</v>
          </cell>
          <cell r="FS27">
            <v>0</v>
          </cell>
          <cell r="FT27">
            <v>14.51</v>
          </cell>
          <cell r="FU27">
            <v>5</v>
          </cell>
          <cell r="FV27">
            <v>535911.28752394649</v>
          </cell>
          <cell r="FX27"/>
          <cell r="FZ27"/>
          <cell r="GB27">
            <v>1</v>
          </cell>
          <cell r="GC27">
            <v>0.64717284636393102</v>
          </cell>
          <cell r="GD27">
            <v>3.4901944278447825</v>
          </cell>
          <cell r="GE27">
            <v>2.3467560977866611</v>
          </cell>
          <cell r="GF27">
            <v>10.209576945676854</v>
          </cell>
          <cell r="GG27">
            <v>0.77644215814358597</v>
          </cell>
          <cell r="GH27">
            <v>6.9500832948025124</v>
          </cell>
          <cell r="GI27">
            <v>3.4599282296650715</v>
          </cell>
          <cell r="GJ27">
            <v>8.4554948468637079</v>
          </cell>
          <cell r="GK27">
            <v>2.0964126265484504</v>
          </cell>
          <cell r="GL27">
            <v>1.7849205967525013</v>
          </cell>
          <cell r="GM27">
            <v>0.57565789473684204</v>
          </cell>
          <cell r="GN27">
            <v>0</v>
          </cell>
          <cell r="GO27">
            <v>0</v>
          </cell>
          <cell r="GP27">
            <v>0</v>
          </cell>
          <cell r="GQ27">
            <v>14.06</v>
          </cell>
          <cell r="GR27">
            <v>5</v>
          </cell>
          <cell r="GS27">
            <v>489863.75171973847</v>
          </cell>
          <cell r="GU27"/>
          <cell r="GW27"/>
          <cell r="GY27">
            <v>1</v>
          </cell>
          <cell r="GZ27">
            <v>0.64411900096180053</v>
          </cell>
          <cell r="HA27">
            <v>3.4870208561282201</v>
          </cell>
          <cell r="HB27">
            <v>2.3467560977866611</v>
          </cell>
          <cell r="HC27">
            <v>9.4374643725774394</v>
          </cell>
          <cell r="HD27">
            <v>0.74333551076272253</v>
          </cell>
          <cell r="HE27">
            <v>6.9307134347760675</v>
          </cell>
          <cell r="HF27">
            <v>1.4381133837067916</v>
          </cell>
          <cell r="HG27">
            <v>8.0183954576747833</v>
          </cell>
          <cell r="HH27">
            <v>2.7093875762434756</v>
          </cell>
          <cell r="HI27">
            <v>6.825381474685944</v>
          </cell>
          <cell r="HJ27">
            <v>1.8977246824498522</v>
          </cell>
          <cell r="HK27">
            <v>2.1076882242248418</v>
          </cell>
          <cell r="HL27">
            <v>0.83881578947368418</v>
          </cell>
          <cell r="HM27">
            <v>0</v>
          </cell>
          <cell r="HN27">
            <v>14.62</v>
          </cell>
          <cell r="HO27">
            <v>5</v>
          </cell>
          <cell r="HP27">
            <v>547761.57268469082</v>
          </cell>
          <cell r="HR27"/>
          <cell r="HT27"/>
          <cell r="HV27">
            <v>1</v>
          </cell>
        </row>
        <row r="28">
          <cell r="C28"/>
          <cell r="D28"/>
          <cell r="E28"/>
          <cell r="G28"/>
          <cell r="I28" t="str">
            <v>11b</v>
          </cell>
          <cell r="J28" t="str">
            <v>TARIFA OPERATIVA EMBARCACIÓN DE APOYO  PSV 200/220 DP2 (requerimiento mínimo)</v>
          </cell>
          <cell r="K28"/>
          <cell r="L28"/>
          <cell r="M28"/>
          <cell r="N28"/>
          <cell r="O28"/>
          <cell r="P28" t="str">
            <v>Cantidad de barcos</v>
          </cell>
          <cell r="Q28"/>
          <cell r="S28"/>
          <cell r="U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>
            <v>0</v>
          </cell>
          <cell r="AP28"/>
          <cell r="AR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>
            <v>0</v>
          </cell>
          <cell r="BM28"/>
          <cell r="BO28"/>
          <cell r="BQ28"/>
          <cell r="BR28"/>
          <cell r="BS28"/>
          <cell r="BT28"/>
          <cell r="BU28"/>
          <cell r="BV28"/>
          <cell r="BW28"/>
          <cell r="BX28"/>
          <cell r="BY28"/>
          <cell r="BZ28"/>
          <cell r="CA28"/>
          <cell r="CB28"/>
          <cell r="CC28"/>
          <cell r="CD28"/>
          <cell r="CE28"/>
          <cell r="CF28"/>
          <cell r="CG28"/>
          <cell r="CH28">
            <v>0</v>
          </cell>
          <cell r="CJ28"/>
          <cell r="CL28"/>
          <cell r="CN28"/>
          <cell r="CO28"/>
          <cell r="CP28"/>
          <cell r="CQ28"/>
          <cell r="CR28"/>
          <cell r="CS28"/>
          <cell r="CT28"/>
          <cell r="CU28"/>
          <cell r="CV28"/>
          <cell r="CW28"/>
          <cell r="CX28"/>
          <cell r="CY28"/>
          <cell r="CZ28"/>
          <cell r="DA28"/>
          <cell r="DB28"/>
          <cell r="DC28"/>
          <cell r="DD28"/>
          <cell r="DE28">
            <v>0</v>
          </cell>
          <cell r="DG28"/>
          <cell r="DI28"/>
          <cell r="DK28"/>
          <cell r="DL28"/>
          <cell r="DM28"/>
          <cell r="DN28"/>
          <cell r="DO28"/>
          <cell r="DP28"/>
          <cell r="DQ28"/>
          <cell r="DR28"/>
          <cell r="DS28"/>
          <cell r="DT28"/>
          <cell r="DU28"/>
          <cell r="DV28"/>
          <cell r="DW28"/>
          <cell r="DX28"/>
          <cell r="DY28"/>
          <cell r="DZ28"/>
          <cell r="EA28"/>
          <cell r="EB28">
            <v>0</v>
          </cell>
          <cell r="ED28"/>
          <cell r="EF28"/>
          <cell r="EH28"/>
          <cell r="EI28"/>
          <cell r="EJ28"/>
          <cell r="EK28"/>
          <cell r="EL28"/>
          <cell r="EM28"/>
          <cell r="EN28"/>
          <cell r="EO28"/>
          <cell r="EP28"/>
          <cell r="EQ28"/>
          <cell r="ER28"/>
          <cell r="ES28"/>
          <cell r="ET28"/>
          <cell r="EU28"/>
          <cell r="EV28"/>
          <cell r="EW28"/>
          <cell r="EX28"/>
          <cell r="EY28">
            <v>0</v>
          </cell>
          <cell r="FA28"/>
          <cell r="FC28"/>
          <cell r="FE28"/>
          <cell r="FF28"/>
          <cell r="FG28"/>
          <cell r="FH28"/>
          <cell r="FI28"/>
          <cell r="FJ28"/>
          <cell r="FK28"/>
          <cell r="FL28"/>
          <cell r="FM28"/>
          <cell r="FN28"/>
          <cell r="FO28"/>
          <cell r="FP28"/>
          <cell r="FQ28"/>
          <cell r="FR28"/>
          <cell r="FS28"/>
          <cell r="FT28"/>
          <cell r="FU28"/>
          <cell r="FV28">
            <v>0</v>
          </cell>
          <cell r="FX28"/>
          <cell r="FZ28"/>
          <cell r="GB28"/>
          <cell r="GC28"/>
          <cell r="GD28"/>
          <cell r="GE28"/>
          <cell r="GF28"/>
          <cell r="GG28"/>
          <cell r="GH28"/>
          <cell r="GI28"/>
          <cell r="GJ28"/>
          <cell r="GK28"/>
          <cell r="GL28"/>
          <cell r="GM28"/>
          <cell r="GN28"/>
          <cell r="GO28"/>
          <cell r="GP28"/>
          <cell r="GQ28"/>
          <cell r="GR28"/>
          <cell r="GS28">
            <v>0</v>
          </cell>
          <cell r="GU28"/>
          <cell r="GW28"/>
          <cell r="GY28"/>
          <cell r="GZ28"/>
          <cell r="HA28"/>
          <cell r="HB28"/>
          <cell r="HC28"/>
          <cell r="HD28"/>
          <cell r="HE28"/>
          <cell r="HF28"/>
          <cell r="HG28"/>
          <cell r="HH28"/>
          <cell r="HI28"/>
          <cell r="HJ28"/>
          <cell r="HK28"/>
          <cell r="HL28"/>
          <cell r="HM28"/>
          <cell r="HN28"/>
          <cell r="HO28"/>
          <cell r="HP28">
            <v>0</v>
          </cell>
          <cell r="HR28"/>
          <cell r="HT28"/>
          <cell r="HV28"/>
        </row>
        <row r="29">
          <cell r="C29">
            <v>11</v>
          </cell>
          <cell r="D29">
            <v>1</v>
          </cell>
          <cell r="E29"/>
          <cell r="G29"/>
          <cell r="I29">
            <v>11</v>
          </cell>
          <cell r="J29"/>
          <cell r="K29"/>
          <cell r="L29"/>
          <cell r="M29"/>
          <cell r="N29"/>
          <cell r="O29"/>
          <cell r="P29" t="str">
            <v>Día</v>
          </cell>
          <cell r="Q29">
            <v>27265.14</v>
          </cell>
          <cell r="S29"/>
          <cell r="U29"/>
          <cell r="W29">
            <v>0</v>
          </cell>
          <cell r="X29">
            <v>0</v>
          </cell>
          <cell r="Y29">
            <v>0.92149999999999999</v>
          </cell>
          <cell r="Z29">
            <v>4.84375</v>
          </cell>
          <cell r="AA29">
            <v>3.235677083333333</v>
          </cell>
          <cell r="AB29">
            <v>2.6041666666666665</v>
          </cell>
          <cell r="AC29">
            <v>3.9713541666666665</v>
          </cell>
          <cell r="AD29">
            <v>5.0390625</v>
          </cell>
          <cell r="AE29">
            <v>3.5201610823412697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24</v>
          </cell>
          <cell r="AM29">
            <v>5</v>
          </cell>
          <cell r="AN29">
            <v>1448751.5224144612</v>
          </cell>
          <cell r="AP29"/>
          <cell r="AR29"/>
          <cell r="AT29">
            <v>0</v>
          </cell>
          <cell r="AU29">
            <v>0</v>
          </cell>
          <cell r="AV29">
            <v>0.92149999999999999</v>
          </cell>
          <cell r="AW29">
            <v>4.84375</v>
          </cell>
          <cell r="AX29">
            <v>3.235677083333333</v>
          </cell>
          <cell r="AY29">
            <v>2.734375</v>
          </cell>
          <cell r="AZ29">
            <v>3.9713541666666665</v>
          </cell>
          <cell r="BA29">
            <v>5.0390625</v>
          </cell>
          <cell r="BB29">
            <v>3.2860260332341276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8.01</v>
          </cell>
          <cell r="BJ29"/>
          <cell r="BK29">
            <v>873622.65735914814</v>
          </cell>
          <cell r="BM29"/>
          <cell r="BO29"/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26.7</v>
          </cell>
          <cell r="CG29"/>
          <cell r="CH29">
            <v>727979.23800000001</v>
          </cell>
          <cell r="CJ29"/>
          <cell r="CL29"/>
          <cell r="CN29">
            <v>0</v>
          </cell>
          <cell r="CO29">
            <v>0</v>
          </cell>
          <cell r="CP29">
            <v>0.92149999999999999</v>
          </cell>
          <cell r="CQ29">
            <v>0</v>
          </cell>
          <cell r="CR29">
            <v>0</v>
          </cell>
          <cell r="CS29">
            <v>0</v>
          </cell>
          <cell r="CT29">
            <v>3.9713541666666665</v>
          </cell>
          <cell r="CU29">
            <v>5.0390625</v>
          </cell>
          <cell r="CV29">
            <v>3.589980248511905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7.54</v>
          </cell>
          <cell r="DD29"/>
          <cell r="DE29">
            <v>574255.56805791194</v>
          </cell>
          <cell r="DG29"/>
          <cell r="DI29"/>
          <cell r="DK29">
            <v>0</v>
          </cell>
          <cell r="DL29">
            <v>0</v>
          </cell>
          <cell r="DM29">
            <v>0.92149999999999999</v>
          </cell>
          <cell r="DN29">
            <v>4.84375</v>
          </cell>
          <cell r="DO29">
            <v>3.235677083333333</v>
          </cell>
          <cell r="DP29">
            <v>2.6041666666666665</v>
          </cell>
          <cell r="DQ29">
            <v>3.9713541666666665</v>
          </cell>
          <cell r="DR29">
            <v>5.0390625</v>
          </cell>
          <cell r="DS29">
            <v>3.029244755952381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8.5399999999999991</v>
          </cell>
          <cell r="EA29"/>
          <cell r="EB29">
            <v>877521.85564718256</v>
          </cell>
          <cell r="ED29"/>
          <cell r="EF29"/>
          <cell r="EH29">
            <v>8.1999999999999993</v>
          </cell>
          <cell r="EI29">
            <v>0.61481420404573439</v>
          </cell>
          <cell r="EJ29">
            <v>6.6313694129050864</v>
          </cell>
          <cell r="EK29">
            <v>4.1579707278481015</v>
          </cell>
          <cell r="EL29">
            <v>17.412487840494389</v>
          </cell>
          <cell r="EM29">
            <v>0.76347702423167851</v>
          </cell>
          <cell r="EN29">
            <v>5.4482741106637631</v>
          </cell>
          <cell r="EO29">
            <v>3.2370909627020392</v>
          </cell>
          <cell r="EP29">
            <v>8.2026109079432992</v>
          </cell>
          <cell r="EQ29">
            <v>0.47783004778972521</v>
          </cell>
          <cell r="ER29">
            <v>0.95396418090820301</v>
          </cell>
          <cell r="ES29">
            <v>6.3279963135774899</v>
          </cell>
          <cell r="ET29">
            <v>5.2081954463226889</v>
          </cell>
          <cell r="EU29">
            <v>0</v>
          </cell>
          <cell r="EV29">
            <v>0</v>
          </cell>
          <cell r="EW29">
            <v>18.100000000000001</v>
          </cell>
          <cell r="EX29">
            <v>5</v>
          </cell>
          <cell r="EY29">
            <v>2473931.9564085836</v>
          </cell>
          <cell r="FA29"/>
          <cell r="FC29"/>
          <cell r="FE29">
            <v>8.5</v>
          </cell>
          <cell r="FF29">
            <v>0.78146815418693172</v>
          </cell>
          <cell r="FG29">
            <v>6.9429592131594724</v>
          </cell>
          <cell r="FH29">
            <v>4.5731657290201602</v>
          </cell>
          <cell r="FI29">
            <v>19.511419491505276</v>
          </cell>
          <cell r="FJ29">
            <v>8.0128205128205121E-2</v>
          </cell>
          <cell r="FK29">
            <v>7.5161031393441986</v>
          </cell>
          <cell r="FL29">
            <v>8.0128205128205121E-2</v>
          </cell>
          <cell r="FM29">
            <v>10.774352763708851</v>
          </cell>
          <cell r="FN29">
            <v>1.5590296924302303</v>
          </cell>
          <cell r="FO29">
            <v>1.545775721974604</v>
          </cell>
          <cell r="FP29">
            <v>0.7120726495726496</v>
          </cell>
          <cell r="FQ29">
            <v>0</v>
          </cell>
          <cell r="FR29">
            <v>0</v>
          </cell>
          <cell r="FS29">
            <v>0</v>
          </cell>
          <cell r="FT29">
            <v>14.51</v>
          </cell>
          <cell r="FU29">
            <v>5</v>
          </cell>
          <cell r="FV29">
            <v>2238102.7219694695</v>
          </cell>
          <cell r="FX29"/>
          <cell r="FZ29"/>
          <cell r="GB29">
            <v>1</v>
          </cell>
          <cell r="GC29">
            <v>0.64717284636393102</v>
          </cell>
          <cell r="GD29">
            <v>6.980388855689565</v>
          </cell>
          <cell r="GE29">
            <v>4.6935121955733221</v>
          </cell>
          <cell r="GF29">
            <v>20.419153891353709</v>
          </cell>
          <cell r="GG29">
            <v>0.77644215814358597</v>
          </cell>
          <cell r="GH29">
            <v>6.9500832948025124</v>
          </cell>
          <cell r="GI29">
            <v>3.4599282296650715</v>
          </cell>
          <cell r="GJ29">
            <v>8.4554948468637079</v>
          </cell>
          <cell r="GK29">
            <v>2.0964126265484504</v>
          </cell>
          <cell r="GL29">
            <v>1.7849205967525013</v>
          </cell>
          <cell r="GM29">
            <v>0.57565789473684204</v>
          </cell>
          <cell r="GN29">
            <v>0</v>
          </cell>
          <cell r="GO29">
            <v>0</v>
          </cell>
          <cell r="GP29">
            <v>0</v>
          </cell>
          <cell r="GQ29">
            <v>14.06</v>
          </cell>
          <cell r="GR29">
            <v>5</v>
          </cell>
          <cell r="GS29">
            <v>2096666.5660394281</v>
          </cell>
          <cell r="GU29"/>
          <cell r="GW29"/>
          <cell r="GY29">
            <v>1</v>
          </cell>
          <cell r="GZ29">
            <v>0.64411900096180053</v>
          </cell>
          <cell r="HA29">
            <v>6.9740417122564402</v>
          </cell>
          <cell r="HB29">
            <v>4.6935121955733221</v>
          </cell>
          <cell r="HC29">
            <v>18.874928745154879</v>
          </cell>
          <cell r="HD29">
            <v>0.74333551076272253</v>
          </cell>
          <cell r="HE29">
            <v>6.9307134347760675</v>
          </cell>
          <cell r="HF29">
            <v>1.4381133837067916</v>
          </cell>
          <cell r="HG29">
            <v>8.0183954576747833</v>
          </cell>
          <cell r="HH29">
            <v>2.7093875762434756</v>
          </cell>
          <cell r="HI29">
            <v>6.825381474685944</v>
          </cell>
          <cell r="HJ29">
            <v>1.8977246824498522</v>
          </cell>
          <cell r="HK29">
            <v>2.1076882242248418</v>
          </cell>
          <cell r="HL29">
            <v>0.83881578947368418</v>
          </cell>
          <cell r="HM29">
            <v>0</v>
          </cell>
          <cell r="HN29">
            <v>14.62</v>
          </cell>
          <cell r="HO29">
            <v>5</v>
          </cell>
          <cell r="HP29">
            <v>2271626.6899913158</v>
          </cell>
          <cell r="HR29"/>
          <cell r="HT29"/>
          <cell r="HV29">
            <v>1</v>
          </cell>
        </row>
        <row r="30">
          <cell r="C30"/>
          <cell r="D30"/>
          <cell r="E30"/>
          <cell r="G30"/>
          <cell r="I30" t="str">
            <v>12b</v>
          </cell>
          <cell r="J30" t="str">
            <v>TARIFA OPERATIVA EMBARCACIÓN DE APOYO FSIV/FSV DP2 (requerimiento mínimo)</v>
          </cell>
          <cell r="K30"/>
          <cell r="L30"/>
          <cell r="M30"/>
          <cell r="N30"/>
          <cell r="O30"/>
          <cell r="P30" t="str">
            <v>Cantidad de barcos</v>
          </cell>
          <cell r="Q30"/>
          <cell r="S30"/>
          <cell r="U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>
            <v>0</v>
          </cell>
          <cell r="AP30"/>
          <cell r="AR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>
            <v>0</v>
          </cell>
          <cell r="BM30"/>
          <cell r="BO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>
            <v>0</v>
          </cell>
          <cell r="CJ30"/>
          <cell r="CL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>
            <v>0</v>
          </cell>
          <cell r="DG30"/>
          <cell r="DI30"/>
          <cell r="DK30"/>
          <cell r="DL30"/>
          <cell r="DM30"/>
          <cell r="DN30"/>
          <cell r="DO30"/>
          <cell r="DP30"/>
          <cell r="DQ30"/>
          <cell r="DR30"/>
          <cell r="DS30"/>
          <cell r="DT30"/>
          <cell r="DU30"/>
          <cell r="DV30"/>
          <cell r="DW30"/>
          <cell r="DX30"/>
          <cell r="DY30"/>
          <cell r="DZ30"/>
          <cell r="EA30"/>
          <cell r="EB30">
            <v>0</v>
          </cell>
          <cell r="ED30"/>
          <cell r="EF30"/>
          <cell r="EH30"/>
          <cell r="EI30"/>
          <cell r="EJ30"/>
          <cell r="EK30"/>
          <cell r="EL30"/>
          <cell r="EM30"/>
          <cell r="EN30"/>
          <cell r="EO30"/>
          <cell r="EP30"/>
          <cell r="EQ30"/>
          <cell r="ER30"/>
          <cell r="ES30"/>
          <cell r="ET30"/>
          <cell r="EU30"/>
          <cell r="EV30"/>
          <cell r="EW30"/>
          <cell r="EX30"/>
          <cell r="EY30">
            <v>0</v>
          </cell>
          <cell r="FA30"/>
          <cell r="FC30"/>
          <cell r="FE30"/>
          <cell r="FF30"/>
          <cell r="FG30"/>
          <cell r="FH30"/>
          <cell r="FI30"/>
          <cell r="FJ30"/>
          <cell r="FK30"/>
          <cell r="FL30"/>
          <cell r="FM30"/>
          <cell r="FN30"/>
          <cell r="FO30"/>
          <cell r="FP30"/>
          <cell r="FQ30"/>
          <cell r="FR30"/>
          <cell r="FS30"/>
          <cell r="FT30"/>
          <cell r="FU30"/>
          <cell r="FV30">
            <v>0</v>
          </cell>
          <cell r="FX30"/>
          <cell r="FZ30"/>
          <cell r="GB30"/>
          <cell r="GC30"/>
          <cell r="GD30"/>
          <cell r="GE30"/>
          <cell r="GF30"/>
          <cell r="GG30"/>
          <cell r="GH30"/>
          <cell r="GI30"/>
          <cell r="GJ30"/>
          <cell r="GK30"/>
          <cell r="GL30"/>
          <cell r="GM30"/>
          <cell r="GN30"/>
          <cell r="GO30"/>
          <cell r="GP30"/>
          <cell r="GQ30"/>
          <cell r="GR30"/>
          <cell r="GS30">
            <v>0</v>
          </cell>
          <cell r="GU30"/>
          <cell r="GW30"/>
          <cell r="GY30"/>
          <cell r="GZ30"/>
          <cell r="HA30"/>
          <cell r="HB30"/>
          <cell r="HC30"/>
          <cell r="HD30"/>
          <cell r="HE30"/>
          <cell r="HF30"/>
          <cell r="HG30"/>
          <cell r="HH30"/>
          <cell r="HI30"/>
          <cell r="HJ30"/>
          <cell r="HK30"/>
          <cell r="HL30"/>
          <cell r="HM30"/>
          <cell r="HN30"/>
          <cell r="HO30"/>
          <cell r="HP30">
            <v>0</v>
          </cell>
          <cell r="HR30"/>
          <cell r="HT30"/>
          <cell r="HV30"/>
        </row>
        <row r="31">
          <cell r="C31">
            <v>12</v>
          </cell>
          <cell r="D31">
            <v>1</v>
          </cell>
          <cell r="E31"/>
          <cell r="G31"/>
          <cell r="I31">
            <v>12</v>
          </cell>
          <cell r="J31"/>
          <cell r="K31"/>
          <cell r="L31"/>
          <cell r="M31"/>
          <cell r="N31"/>
          <cell r="O31"/>
          <cell r="P31" t="str">
            <v>Día</v>
          </cell>
          <cell r="Q31">
            <v>16525.3</v>
          </cell>
          <cell r="S31"/>
          <cell r="U31"/>
          <cell r="W31">
            <v>0</v>
          </cell>
          <cell r="X31">
            <v>0</v>
          </cell>
          <cell r="Y31">
            <v>0.92149999999999999</v>
          </cell>
          <cell r="Z31">
            <v>4.84375</v>
          </cell>
          <cell r="AA31">
            <v>3.235677083333333</v>
          </cell>
          <cell r="AB31">
            <v>2.6041666666666665</v>
          </cell>
          <cell r="AC31">
            <v>3.9713541666666665</v>
          </cell>
          <cell r="AD31">
            <v>5.0390625</v>
          </cell>
          <cell r="AE31">
            <v>3.5201610823412697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24</v>
          </cell>
          <cell r="AM31">
            <v>5</v>
          </cell>
          <cell r="AN31">
            <v>878082.91222255572</v>
          </cell>
          <cell r="AP31"/>
          <cell r="AR31"/>
          <cell r="AT31">
            <v>0</v>
          </cell>
          <cell r="AU31">
            <v>0</v>
          </cell>
          <cell r="AV31">
            <v>0.92149999999999999</v>
          </cell>
          <cell r="AW31">
            <v>4.84375</v>
          </cell>
          <cell r="AX31">
            <v>3.235677083333333</v>
          </cell>
          <cell r="AY31">
            <v>2.734375</v>
          </cell>
          <cell r="AZ31">
            <v>3.9713541666666665</v>
          </cell>
          <cell r="BA31">
            <v>5.0390625</v>
          </cell>
          <cell r="BB31">
            <v>3.2860260332341276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8.01</v>
          </cell>
          <cell r="BJ31"/>
          <cell r="BK31">
            <v>529499.44506637892</v>
          </cell>
          <cell r="BM31"/>
          <cell r="BO31"/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26.7</v>
          </cell>
          <cell r="CG31"/>
          <cell r="CH31">
            <v>441225.50999999995</v>
          </cell>
          <cell r="CJ31"/>
          <cell r="CL31"/>
          <cell r="CN31">
            <v>0</v>
          </cell>
          <cell r="CO31">
            <v>0</v>
          </cell>
          <cell r="CP31">
            <v>0.92149999999999999</v>
          </cell>
          <cell r="CQ31">
            <v>0</v>
          </cell>
          <cell r="CR31">
            <v>0</v>
          </cell>
          <cell r="CS31">
            <v>0</v>
          </cell>
          <cell r="CT31">
            <v>3.9713541666666665</v>
          </cell>
          <cell r="CU31">
            <v>5.0390625</v>
          </cell>
          <cell r="CV31">
            <v>3.589980248511905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7.54</v>
          </cell>
          <cell r="DD31"/>
          <cell r="DE31">
            <v>348054.16509240045</v>
          </cell>
          <cell r="DG31"/>
          <cell r="DI31"/>
          <cell r="DK31">
            <v>0</v>
          </cell>
          <cell r="DL31">
            <v>0</v>
          </cell>
          <cell r="DM31">
            <v>0.92149999999999999</v>
          </cell>
          <cell r="DN31">
            <v>4.84375</v>
          </cell>
          <cell r="DO31">
            <v>3.235677083333333</v>
          </cell>
          <cell r="DP31">
            <v>2.6041666666666665</v>
          </cell>
          <cell r="DQ31">
            <v>3.9713541666666665</v>
          </cell>
          <cell r="DR31">
            <v>5.0390625</v>
          </cell>
          <cell r="DS31">
            <v>3.029244755952381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8.5399999999999991</v>
          </cell>
          <cell r="EA31"/>
          <cell r="EB31">
            <v>531862.73465408152</v>
          </cell>
          <cell r="ED31"/>
          <cell r="EF31"/>
          <cell r="EH31">
            <v>8.1999999999999993</v>
          </cell>
          <cell r="EI31">
            <v>0.61481420404573439</v>
          </cell>
          <cell r="EJ31">
            <v>3.3156847064525432</v>
          </cell>
          <cell r="EK31">
            <v>2.0789853639240508</v>
          </cell>
          <cell r="EL31">
            <v>8.7062439202471946</v>
          </cell>
          <cell r="EM31">
            <v>0.76347702423167851</v>
          </cell>
          <cell r="EN31">
            <v>5.4482741106637631</v>
          </cell>
          <cell r="EO31">
            <v>3.2370909627020392</v>
          </cell>
          <cell r="EP31">
            <v>8.2026109079432992</v>
          </cell>
          <cell r="EQ31">
            <v>0.47783004778972521</v>
          </cell>
          <cell r="ER31">
            <v>0.95396418090820301</v>
          </cell>
          <cell r="ES31">
            <v>6.3279963135774899</v>
          </cell>
          <cell r="ET31">
            <v>5.2081954463226889</v>
          </cell>
          <cell r="EU31">
            <v>0</v>
          </cell>
          <cell r="EV31">
            <v>0</v>
          </cell>
          <cell r="EW31">
            <v>18.100000000000001</v>
          </cell>
          <cell r="EX31">
            <v>5</v>
          </cell>
          <cell r="EY31">
            <v>1266419.1283452152</v>
          </cell>
          <cell r="FA31"/>
          <cell r="FC31"/>
          <cell r="FE31">
            <v>8.5</v>
          </cell>
          <cell r="FF31">
            <v>0.78146815418693172</v>
          </cell>
          <cell r="FG31">
            <v>3.4714796065797362</v>
          </cell>
          <cell r="FH31">
            <v>2.2865828645100801</v>
          </cell>
          <cell r="FI31">
            <v>9.7557097457526378</v>
          </cell>
          <cell r="FJ31">
            <v>8.0128205128205121E-2</v>
          </cell>
          <cell r="FK31">
            <v>7.5161031393441986</v>
          </cell>
          <cell r="FL31">
            <v>8.0128205128205121E-2</v>
          </cell>
          <cell r="FM31">
            <v>10.774352763708851</v>
          </cell>
          <cell r="FN31">
            <v>1.5590296924302303</v>
          </cell>
          <cell r="FO31">
            <v>1.545775721974604</v>
          </cell>
          <cell r="FP31">
            <v>0.7120726495726496</v>
          </cell>
          <cell r="FQ31">
            <v>0</v>
          </cell>
          <cell r="FR31">
            <v>0</v>
          </cell>
          <cell r="FS31">
            <v>0</v>
          </cell>
          <cell r="FT31">
            <v>14.51</v>
          </cell>
          <cell r="FU31">
            <v>5</v>
          </cell>
          <cell r="FV31">
            <v>1100135.9999651518</v>
          </cell>
          <cell r="FX31"/>
          <cell r="FZ31"/>
          <cell r="GB31">
            <v>1</v>
          </cell>
          <cell r="GC31">
            <v>0.64717284636393102</v>
          </cell>
          <cell r="GD31">
            <v>3.4901944278447825</v>
          </cell>
          <cell r="GE31">
            <v>2.3467560977866611</v>
          </cell>
          <cell r="GF31">
            <v>10.209576945676854</v>
          </cell>
          <cell r="GG31">
            <v>0.77644215814358597</v>
          </cell>
          <cell r="GH31">
            <v>6.9500832948025124</v>
          </cell>
          <cell r="GI31">
            <v>3.4599282296650715</v>
          </cell>
          <cell r="GJ31">
            <v>8.4554948468637079</v>
          </cell>
          <cell r="GK31">
            <v>2.0964126265484504</v>
          </cell>
          <cell r="GL31">
            <v>1.7849205967525013</v>
          </cell>
          <cell r="GM31">
            <v>0.57565789473684204</v>
          </cell>
          <cell r="GN31">
            <v>0</v>
          </cell>
          <cell r="GO31">
            <v>0</v>
          </cell>
          <cell r="GP31">
            <v>0</v>
          </cell>
          <cell r="GQ31">
            <v>14.06</v>
          </cell>
          <cell r="GR31">
            <v>5</v>
          </cell>
          <cell r="GS31">
            <v>1005608.13121667</v>
          </cell>
          <cell r="GU31"/>
          <cell r="GW31"/>
          <cell r="GY31">
            <v>1</v>
          </cell>
          <cell r="GZ31">
            <v>0.64411900096180053</v>
          </cell>
          <cell r="HA31">
            <v>3.4870208561282201</v>
          </cell>
          <cell r="HB31">
            <v>2.3467560977866611</v>
          </cell>
          <cell r="HC31">
            <v>9.4374643725774394</v>
          </cell>
          <cell r="HD31">
            <v>0.74333551076272253</v>
          </cell>
          <cell r="HE31">
            <v>6.9307134347760675</v>
          </cell>
          <cell r="HF31">
            <v>1.4381133837067916</v>
          </cell>
          <cell r="HG31">
            <v>8.0183954576747833</v>
          </cell>
          <cell r="HH31">
            <v>2.7093875762434756</v>
          </cell>
          <cell r="HI31">
            <v>6.825381474685944</v>
          </cell>
          <cell r="HJ31">
            <v>1.8977246824498522</v>
          </cell>
          <cell r="HK31">
            <v>2.1076882242248418</v>
          </cell>
          <cell r="HL31">
            <v>0.83881578947368418</v>
          </cell>
          <cell r="HM31">
            <v>0</v>
          </cell>
          <cell r="HN31">
            <v>14.62</v>
          </cell>
          <cell r="HO31">
            <v>5</v>
          </cell>
          <cell r="HP31">
            <v>1124462.6480852573</v>
          </cell>
          <cell r="HR31"/>
          <cell r="HT31"/>
          <cell r="HV31">
            <v>1</v>
          </cell>
        </row>
        <row r="32">
          <cell r="C32"/>
          <cell r="D32"/>
          <cell r="E32"/>
          <cell r="G32"/>
          <cell r="I32" t="str">
            <v>13b</v>
          </cell>
          <cell r="J32" t="str">
            <v>TARIFA STAND BY EMBARCACIÓN DE APOYO  PSV 200/220 DP2 (requerimiento mínimo)</v>
          </cell>
          <cell r="K32"/>
          <cell r="L32"/>
          <cell r="M32"/>
          <cell r="N32"/>
          <cell r="O32"/>
          <cell r="P32" t="str">
            <v>Cantidad de barcos</v>
          </cell>
          <cell r="Q32"/>
          <cell r="S32"/>
          <cell r="U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>
            <v>0</v>
          </cell>
          <cell r="AP32"/>
          <cell r="AR32"/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>
            <v>0</v>
          </cell>
          <cell r="BM32"/>
          <cell r="BO32"/>
          <cell r="BQ32"/>
          <cell r="BR32"/>
          <cell r="BS32"/>
          <cell r="BT32"/>
          <cell r="BU32"/>
          <cell r="BV32"/>
          <cell r="BW32"/>
          <cell r="BX32"/>
          <cell r="BY32"/>
          <cell r="BZ32"/>
          <cell r="CA32"/>
          <cell r="CB32"/>
          <cell r="CC32"/>
          <cell r="CD32"/>
          <cell r="CE32"/>
          <cell r="CF32"/>
          <cell r="CG32"/>
          <cell r="CH32">
            <v>0</v>
          </cell>
          <cell r="CJ32"/>
          <cell r="CL32"/>
          <cell r="CN32"/>
          <cell r="CO32"/>
          <cell r="CP32"/>
          <cell r="CQ32"/>
          <cell r="CR32"/>
          <cell r="CS32"/>
          <cell r="CT32"/>
          <cell r="CU32"/>
          <cell r="CV32"/>
          <cell r="CW32"/>
          <cell r="CX32"/>
          <cell r="CY32"/>
          <cell r="CZ32"/>
          <cell r="DA32"/>
          <cell r="DB32"/>
          <cell r="DC32"/>
          <cell r="DD32"/>
          <cell r="DE32">
            <v>0</v>
          </cell>
          <cell r="DG32"/>
          <cell r="DI32"/>
          <cell r="DK32"/>
          <cell r="DL32"/>
          <cell r="DM32"/>
          <cell r="DN32"/>
          <cell r="DO32"/>
          <cell r="DP32"/>
          <cell r="DQ32"/>
          <cell r="DR32"/>
          <cell r="DS32"/>
          <cell r="DT32"/>
          <cell r="DU32"/>
          <cell r="DV32"/>
          <cell r="DW32"/>
          <cell r="DX32"/>
          <cell r="DY32"/>
          <cell r="DZ32"/>
          <cell r="EA32"/>
          <cell r="EB32">
            <v>0</v>
          </cell>
          <cell r="ED32"/>
          <cell r="EF32"/>
          <cell r="EH32"/>
          <cell r="EI32"/>
          <cell r="EJ32"/>
          <cell r="EK32"/>
          <cell r="EL32"/>
          <cell r="EM32"/>
          <cell r="EN32"/>
          <cell r="EO32"/>
          <cell r="EP32"/>
          <cell r="EQ32"/>
          <cell r="ER32"/>
          <cell r="ES32"/>
          <cell r="ET32"/>
          <cell r="EU32"/>
          <cell r="EV32"/>
          <cell r="EW32"/>
          <cell r="EX32"/>
          <cell r="EY32">
            <v>0</v>
          </cell>
          <cell r="FA32"/>
          <cell r="FC32"/>
          <cell r="FE32"/>
          <cell r="FF32"/>
          <cell r="FG32"/>
          <cell r="FH32"/>
          <cell r="FI32"/>
          <cell r="FJ32"/>
          <cell r="FK32"/>
          <cell r="FL32"/>
          <cell r="FM32"/>
          <cell r="FN32"/>
          <cell r="FO32"/>
          <cell r="FP32"/>
          <cell r="FQ32"/>
          <cell r="FR32"/>
          <cell r="FS32"/>
          <cell r="FT32"/>
          <cell r="FU32"/>
          <cell r="FV32">
            <v>0</v>
          </cell>
          <cell r="FX32"/>
          <cell r="FZ32"/>
          <cell r="GB32"/>
          <cell r="GC32"/>
          <cell r="GD32"/>
          <cell r="GE32"/>
          <cell r="GF32"/>
          <cell r="GG32"/>
          <cell r="GH32"/>
          <cell r="GI32"/>
          <cell r="GJ32"/>
          <cell r="GK32"/>
          <cell r="GL32"/>
          <cell r="GM32"/>
          <cell r="GN32"/>
          <cell r="GO32"/>
          <cell r="GP32"/>
          <cell r="GQ32"/>
          <cell r="GR32"/>
          <cell r="GS32">
            <v>0</v>
          </cell>
          <cell r="GU32"/>
          <cell r="GW32"/>
          <cell r="GY32"/>
          <cell r="GZ32"/>
          <cell r="HA32"/>
          <cell r="HB32"/>
          <cell r="HC32"/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  <cell r="HO32"/>
          <cell r="HP32">
            <v>0</v>
          </cell>
          <cell r="HR32"/>
          <cell r="HT32"/>
          <cell r="HV32"/>
        </row>
        <row r="33">
          <cell r="C33">
            <v>13</v>
          </cell>
          <cell r="D33">
            <v>1</v>
          </cell>
          <cell r="E33"/>
          <cell r="G33"/>
          <cell r="I33">
            <v>13</v>
          </cell>
          <cell r="J33"/>
          <cell r="K33"/>
          <cell r="L33"/>
          <cell r="M33"/>
          <cell r="N33"/>
          <cell r="O33"/>
          <cell r="P33" t="str">
            <v>Día</v>
          </cell>
          <cell r="Q33">
            <v>19085.597999999998</v>
          </cell>
          <cell r="S33"/>
          <cell r="U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>
            <v>0</v>
          </cell>
          <cell r="AP33"/>
          <cell r="AR33"/>
          <cell r="AT33"/>
          <cell r="AU33"/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/>
          <cell r="BG33"/>
          <cell r="BH33"/>
          <cell r="BI33"/>
          <cell r="BJ33"/>
          <cell r="BK33">
            <v>0</v>
          </cell>
          <cell r="BM33"/>
          <cell r="BO33"/>
          <cell r="BQ33"/>
          <cell r="BR33"/>
          <cell r="BS33"/>
          <cell r="BT33"/>
          <cell r="BU33"/>
          <cell r="BV33"/>
          <cell r="BW33"/>
          <cell r="BX33"/>
          <cell r="BY33"/>
          <cell r="BZ33"/>
          <cell r="CA33"/>
          <cell r="CB33"/>
          <cell r="CC33"/>
          <cell r="CD33"/>
          <cell r="CE33"/>
          <cell r="CF33"/>
          <cell r="CG33"/>
          <cell r="CH33">
            <v>0</v>
          </cell>
          <cell r="CJ33"/>
          <cell r="CL33"/>
          <cell r="CN33"/>
          <cell r="CO33"/>
          <cell r="CP33"/>
          <cell r="CQ33"/>
          <cell r="CR33"/>
          <cell r="CS33"/>
          <cell r="CT33"/>
          <cell r="CU33"/>
          <cell r="CV33"/>
          <cell r="CW33"/>
          <cell r="CX33"/>
          <cell r="CY33"/>
          <cell r="CZ33"/>
          <cell r="DA33"/>
          <cell r="DB33"/>
          <cell r="DC33"/>
          <cell r="DD33"/>
          <cell r="DE33">
            <v>0</v>
          </cell>
          <cell r="DG33"/>
          <cell r="DI33"/>
          <cell r="DK33"/>
          <cell r="DL33"/>
          <cell r="DM33"/>
          <cell r="DN33"/>
          <cell r="DO33"/>
          <cell r="DP33"/>
          <cell r="DQ33"/>
          <cell r="DR33"/>
          <cell r="DS33"/>
          <cell r="DT33"/>
          <cell r="DU33"/>
          <cell r="DV33"/>
          <cell r="DW33"/>
          <cell r="DX33"/>
          <cell r="DY33"/>
          <cell r="DZ33"/>
          <cell r="EA33"/>
          <cell r="EB33">
            <v>0</v>
          </cell>
          <cell r="ED33"/>
          <cell r="EF33"/>
          <cell r="EH33"/>
          <cell r="EI33"/>
          <cell r="EJ33"/>
          <cell r="EK33"/>
          <cell r="EL33"/>
          <cell r="EM33"/>
          <cell r="EN33"/>
          <cell r="EO33"/>
          <cell r="EP33"/>
          <cell r="EQ33"/>
          <cell r="ER33"/>
          <cell r="ES33"/>
          <cell r="ET33"/>
          <cell r="EU33"/>
          <cell r="EV33"/>
          <cell r="EW33"/>
          <cell r="EX33"/>
          <cell r="EY33">
            <v>0</v>
          </cell>
          <cell r="FA33"/>
          <cell r="FC33"/>
          <cell r="FE33"/>
          <cell r="FF33"/>
          <cell r="FG33"/>
          <cell r="FH33"/>
          <cell r="FI33"/>
          <cell r="FJ33"/>
          <cell r="FK33"/>
          <cell r="FL33"/>
          <cell r="FM33"/>
          <cell r="FN33"/>
          <cell r="FO33"/>
          <cell r="FP33"/>
          <cell r="FQ33"/>
          <cell r="FR33"/>
          <cell r="FS33"/>
          <cell r="FT33"/>
          <cell r="FU33"/>
          <cell r="FV33">
            <v>0</v>
          </cell>
          <cell r="FX33"/>
          <cell r="FZ33"/>
          <cell r="GB33"/>
          <cell r="GC33"/>
          <cell r="GD33"/>
          <cell r="GE33"/>
          <cell r="GF33"/>
          <cell r="GG33"/>
          <cell r="GH33"/>
          <cell r="GI33"/>
          <cell r="GJ33"/>
          <cell r="GK33"/>
          <cell r="GL33"/>
          <cell r="GM33"/>
          <cell r="GN33"/>
          <cell r="GO33"/>
          <cell r="GP33"/>
          <cell r="GQ33"/>
          <cell r="GR33"/>
          <cell r="GS33">
            <v>0</v>
          </cell>
          <cell r="GU33"/>
          <cell r="GW33"/>
          <cell r="GY33"/>
          <cell r="GZ33"/>
          <cell r="HA33"/>
          <cell r="HB33"/>
          <cell r="HC33"/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/>
          <cell r="HP33">
            <v>0</v>
          </cell>
          <cell r="HR33"/>
          <cell r="HT33"/>
          <cell r="HV33"/>
        </row>
        <row r="34">
          <cell r="C34"/>
          <cell r="D34"/>
          <cell r="E34"/>
          <cell r="G34"/>
          <cell r="I34" t="str">
            <v>14b</v>
          </cell>
          <cell r="J34" t="str">
            <v>TARIFA STAND BY EMBARCACIÓN DE APOYO FSIV/FSV DP2 (requerimiento mínimo)</v>
          </cell>
          <cell r="K34"/>
          <cell r="L34"/>
          <cell r="M34"/>
          <cell r="N34"/>
          <cell r="O34"/>
          <cell r="P34" t="str">
            <v>Cantidad de barcos</v>
          </cell>
          <cell r="Q34"/>
          <cell r="S34"/>
          <cell r="U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>
            <v>0</v>
          </cell>
          <cell r="AP34"/>
          <cell r="AR34"/>
          <cell r="AT34"/>
          <cell r="AU34"/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/>
          <cell r="BG34"/>
          <cell r="BH34"/>
          <cell r="BI34"/>
          <cell r="BJ34"/>
          <cell r="BK34">
            <v>0</v>
          </cell>
          <cell r="BM34"/>
          <cell r="BO34"/>
          <cell r="BQ34"/>
          <cell r="BR34"/>
          <cell r="BS34"/>
          <cell r="BT34"/>
          <cell r="BU34"/>
          <cell r="BV34"/>
          <cell r="BW34"/>
          <cell r="BX34"/>
          <cell r="BY34"/>
          <cell r="BZ34"/>
          <cell r="CA34"/>
          <cell r="CB34"/>
          <cell r="CC34"/>
          <cell r="CD34"/>
          <cell r="CE34"/>
          <cell r="CF34"/>
          <cell r="CG34"/>
          <cell r="CH34">
            <v>0</v>
          </cell>
          <cell r="CJ34"/>
          <cell r="CL34"/>
          <cell r="CN34"/>
          <cell r="CO34"/>
          <cell r="CP34"/>
          <cell r="CQ34"/>
          <cell r="CR34"/>
          <cell r="CS34"/>
          <cell r="CT34"/>
          <cell r="CU34"/>
          <cell r="CV34"/>
          <cell r="CW34"/>
          <cell r="CX34"/>
          <cell r="CY34"/>
          <cell r="CZ34"/>
          <cell r="DA34"/>
          <cell r="DB34"/>
          <cell r="DC34"/>
          <cell r="DD34"/>
          <cell r="DE34">
            <v>0</v>
          </cell>
          <cell r="DG34"/>
          <cell r="DI34"/>
          <cell r="DK34"/>
          <cell r="DL34"/>
          <cell r="DM34"/>
          <cell r="DN34"/>
          <cell r="DO34"/>
          <cell r="DP34"/>
          <cell r="DQ34"/>
          <cell r="DR34"/>
          <cell r="DS34"/>
          <cell r="DT34"/>
          <cell r="DU34"/>
          <cell r="DV34"/>
          <cell r="DW34"/>
          <cell r="DX34"/>
          <cell r="DY34"/>
          <cell r="DZ34"/>
          <cell r="EA34"/>
          <cell r="EB34">
            <v>0</v>
          </cell>
          <cell r="ED34"/>
          <cell r="EF34"/>
          <cell r="EH34"/>
          <cell r="EI34"/>
          <cell r="EJ34"/>
          <cell r="EK34"/>
          <cell r="EL34"/>
          <cell r="EM34"/>
          <cell r="EN34"/>
          <cell r="EO34"/>
          <cell r="EP34"/>
          <cell r="EQ34"/>
          <cell r="ER34"/>
          <cell r="ES34"/>
          <cell r="ET34"/>
          <cell r="EU34"/>
          <cell r="EV34"/>
          <cell r="EW34"/>
          <cell r="EX34"/>
          <cell r="EY34">
            <v>0</v>
          </cell>
          <cell r="FA34"/>
          <cell r="FC34"/>
          <cell r="FE34"/>
          <cell r="FF34"/>
          <cell r="FG34"/>
          <cell r="FH34"/>
          <cell r="FI34"/>
          <cell r="FJ34"/>
          <cell r="FK34"/>
          <cell r="FL34"/>
          <cell r="FM34"/>
          <cell r="FN34"/>
          <cell r="FO34"/>
          <cell r="FP34"/>
          <cell r="FQ34"/>
          <cell r="FR34"/>
          <cell r="FS34"/>
          <cell r="FT34"/>
          <cell r="FU34"/>
          <cell r="FV34">
            <v>0</v>
          </cell>
          <cell r="FX34"/>
          <cell r="FZ34"/>
          <cell r="GB34"/>
          <cell r="GC34"/>
          <cell r="GD34"/>
          <cell r="GE34"/>
          <cell r="GF34"/>
          <cell r="GG34"/>
          <cell r="GH34"/>
          <cell r="GI34"/>
          <cell r="GJ34"/>
          <cell r="GK34"/>
          <cell r="GL34"/>
          <cell r="GM34"/>
          <cell r="GN34"/>
          <cell r="GO34"/>
          <cell r="GP34"/>
          <cell r="GQ34"/>
          <cell r="GR34"/>
          <cell r="GS34">
            <v>0</v>
          </cell>
          <cell r="GU34"/>
          <cell r="GW34"/>
          <cell r="GY34"/>
          <cell r="GZ34"/>
          <cell r="HA34"/>
          <cell r="HB34"/>
          <cell r="HC34"/>
          <cell r="HD34"/>
          <cell r="HE34"/>
          <cell r="HF34"/>
          <cell r="HG34"/>
          <cell r="HH34"/>
          <cell r="HI34"/>
          <cell r="HJ34"/>
          <cell r="HK34"/>
          <cell r="HL34"/>
          <cell r="HM34"/>
          <cell r="HN34"/>
          <cell r="HO34"/>
          <cell r="HP34">
            <v>0</v>
          </cell>
          <cell r="HR34"/>
          <cell r="HT34"/>
          <cell r="HV34"/>
        </row>
        <row r="35">
          <cell r="C35">
            <v>14</v>
          </cell>
          <cell r="D35">
            <v>1</v>
          </cell>
          <cell r="E35"/>
          <cell r="G35"/>
          <cell r="I35">
            <v>14</v>
          </cell>
          <cell r="J35"/>
          <cell r="K35"/>
          <cell r="L35"/>
          <cell r="M35"/>
          <cell r="N35"/>
          <cell r="O35"/>
          <cell r="P35" t="str">
            <v>Día</v>
          </cell>
          <cell r="Q35">
            <v>11567.71</v>
          </cell>
          <cell r="S35"/>
          <cell r="U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>
            <v>0</v>
          </cell>
          <cell r="AP35"/>
          <cell r="AR35"/>
          <cell r="AT35"/>
          <cell r="AU35"/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/>
          <cell r="BG35"/>
          <cell r="BH35"/>
          <cell r="BI35"/>
          <cell r="BJ35"/>
          <cell r="BK35">
            <v>0</v>
          </cell>
          <cell r="BM35"/>
          <cell r="BO35"/>
          <cell r="BQ35"/>
          <cell r="BR35"/>
          <cell r="BS35"/>
          <cell r="BT35"/>
          <cell r="BU35"/>
          <cell r="BV35"/>
          <cell r="BW35"/>
          <cell r="BX35"/>
          <cell r="BY35"/>
          <cell r="BZ35"/>
          <cell r="CA35"/>
          <cell r="CB35"/>
          <cell r="CC35"/>
          <cell r="CD35"/>
          <cell r="CE35"/>
          <cell r="CF35"/>
          <cell r="CG35"/>
          <cell r="CH35">
            <v>0</v>
          </cell>
          <cell r="CJ35"/>
          <cell r="CL35"/>
          <cell r="CN35"/>
          <cell r="CO35"/>
          <cell r="CP35"/>
          <cell r="CQ35"/>
          <cell r="CR35"/>
          <cell r="CS35"/>
          <cell r="CT35"/>
          <cell r="CU35"/>
          <cell r="CV35"/>
          <cell r="CW35"/>
          <cell r="CX35"/>
          <cell r="CY35"/>
          <cell r="CZ35"/>
          <cell r="DA35"/>
          <cell r="DB35"/>
          <cell r="DC35"/>
          <cell r="DD35"/>
          <cell r="DE35">
            <v>0</v>
          </cell>
          <cell r="DG35"/>
          <cell r="DI35"/>
          <cell r="DK35"/>
          <cell r="DL35"/>
          <cell r="DM35"/>
          <cell r="DN35"/>
          <cell r="DO35"/>
          <cell r="DP35"/>
          <cell r="DQ35"/>
          <cell r="DR35"/>
          <cell r="DS35"/>
          <cell r="DT35"/>
          <cell r="DU35"/>
          <cell r="DV35"/>
          <cell r="DW35"/>
          <cell r="DX35"/>
          <cell r="DY35"/>
          <cell r="DZ35"/>
          <cell r="EA35"/>
          <cell r="EB35">
            <v>0</v>
          </cell>
          <cell r="ED35"/>
          <cell r="EF35"/>
          <cell r="EH35"/>
          <cell r="EI35"/>
          <cell r="EJ35"/>
          <cell r="EK35"/>
          <cell r="EL35"/>
          <cell r="EM35"/>
          <cell r="EN35"/>
          <cell r="EO35"/>
          <cell r="EP35"/>
          <cell r="EQ35"/>
          <cell r="ER35"/>
          <cell r="ES35"/>
          <cell r="ET35"/>
          <cell r="EU35"/>
          <cell r="EV35"/>
          <cell r="EW35"/>
          <cell r="EX35"/>
          <cell r="EY35">
            <v>0</v>
          </cell>
          <cell r="FA35"/>
          <cell r="FC35"/>
          <cell r="FE35"/>
          <cell r="FF35"/>
          <cell r="FG35"/>
          <cell r="FH35"/>
          <cell r="FI35"/>
          <cell r="FJ35"/>
          <cell r="FK35"/>
          <cell r="FL35"/>
          <cell r="FM35"/>
          <cell r="FN35"/>
          <cell r="FO35"/>
          <cell r="FP35"/>
          <cell r="FQ35"/>
          <cell r="FR35"/>
          <cell r="FS35"/>
          <cell r="FT35"/>
          <cell r="FU35"/>
          <cell r="FV35">
            <v>0</v>
          </cell>
          <cell r="FX35"/>
          <cell r="FZ35"/>
          <cell r="GB35"/>
          <cell r="GC35"/>
          <cell r="GD35"/>
          <cell r="GE35"/>
          <cell r="GF35"/>
          <cell r="GG35"/>
          <cell r="GH35"/>
          <cell r="GI35"/>
          <cell r="GJ35"/>
          <cell r="GK35"/>
          <cell r="GL35"/>
          <cell r="GM35"/>
          <cell r="GN35"/>
          <cell r="GO35"/>
          <cell r="GP35"/>
          <cell r="GQ35"/>
          <cell r="GR35"/>
          <cell r="GS35">
            <v>0</v>
          </cell>
          <cell r="GU35"/>
          <cell r="GW35"/>
          <cell r="GY35"/>
          <cell r="GZ35"/>
          <cell r="HA35"/>
          <cell r="HB35"/>
          <cell r="HC35"/>
          <cell r="HD35"/>
          <cell r="HE35"/>
          <cell r="HF35"/>
          <cell r="HG35"/>
          <cell r="HH35"/>
          <cell r="HI35"/>
          <cell r="HJ35"/>
          <cell r="HK35"/>
          <cell r="HL35"/>
          <cell r="HM35"/>
          <cell r="HN35"/>
          <cell r="HO35"/>
          <cell r="HP35">
            <v>0</v>
          </cell>
          <cell r="HR35"/>
          <cell r="HT35"/>
          <cell r="HV35"/>
        </row>
        <row r="36">
          <cell r="C36"/>
          <cell r="D36"/>
          <cell r="E36"/>
          <cell r="G36"/>
          <cell r="I36" t="str">
            <v>15b</v>
          </cell>
          <cell r="J36" t="str">
            <v>TARIFA OPERATIVA EMBARCACIÓN DE APOYO  PSV 200/220 DP2 (adicional)</v>
          </cell>
          <cell r="K36"/>
          <cell r="L36"/>
          <cell r="M36"/>
          <cell r="N36"/>
          <cell r="O36"/>
          <cell r="P36" t="str">
            <v>Cantidad de barcos</v>
          </cell>
          <cell r="Q36"/>
          <cell r="S36"/>
          <cell r="U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>
            <v>0</v>
          </cell>
          <cell r="AP36"/>
          <cell r="AR36"/>
          <cell r="AT36"/>
          <cell r="AU36"/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/>
          <cell r="BG36"/>
          <cell r="BH36"/>
          <cell r="BI36"/>
          <cell r="BJ36"/>
          <cell r="BK36">
            <v>0</v>
          </cell>
          <cell r="BM36"/>
          <cell r="BO36"/>
          <cell r="BQ36"/>
          <cell r="BR36"/>
          <cell r="BS36"/>
          <cell r="BT36"/>
          <cell r="BU36"/>
          <cell r="BV36"/>
          <cell r="BW36"/>
          <cell r="BX36"/>
          <cell r="BY36"/>
          <cell r="BZ36"/>
          <cell r="CA36"/>
          <cell r="CB36"/>
          <cell r="CC36"/>
          <cell r="CD36"/>
          <cell r="CE36"/>
          <cell r="CF36"/>
          <cell r="CG36"/>
          <cell r="CH36">
            <v>0</v>
          </cell>
          <cell r="CJ36"/>
          <cell r="CL36"/>
          <cell r="CN36"/>
          <cell r="CO36"/>
          <cell r="CP36"/>
          <cell r="CQ36"/>
          <cell r="CR36"/>
          <cell r="CS36"/>
          <cell r="CT36"/>
          <cell r="CU36"/>
          <cell r="CV36"/>
          <cell r="CW36"/>
          <cell r="CX36"/>
          <cell r="CY36"/>
          <cell r="CZ36"/>
          <cell r="DA36"/>
          <cell r="DB36"/>
          <cell r="DC36"/>
          <cell r="DD36"/>
          <cell r="DE36">
            <v>0</v>
          </cell>
          <cell r="DG36"/>
          <cell r="DI36"/>
          <cell r="DK36"/>
          <cell r="DL36"/>
          <cell r="DM36"/>
          <cell r="DN36"/>
          <cell r="DO36"/>
          <cell r="DP36"/>
          <cell r="DQ36"/>
          <cell r="DR36"/>
          <cell r="DS36"/>
          <cell r="DT36"/>
          <cell r="DU36"/>
          <cell r="DV36"/>
          <cell r="DW36"/>
          <cell r="DX36"/>
          <cell r="DY36"/>
          <cell r="DZ36"/>
          <cell r="EA36"/>
          <cell r="EB36">
            <v>0</v>
          </cell>
          <cell r="ED36"/>
          <cell r="EF36"/>
          <cell r="EH36"/>
          <cell r="EI36"/>
          <cell r="EJ36"/>
          <cell r="EK36"/>
          <cell r="EL36"/>
          <cell r="EM36"/>
          <cell r="EN36"/>
          <cell r="EO36"/>
          <cell r="EP36"/>
          <cell r="EQ36"/>
          <cell r="ER36"/>
          <cell r="ES36"/>
          <cell r="ET36"/>
          <cell r="EU36"/>
          <cell r="EV36"/>
          <cell r="EW36"/>
          <cell r="EX36"/>
          <cell r="EY36">
            <v>0</v>
          </cell>
          <cell r="FA36"/>
          <cell r="FC36"/>
          <cell r="FE36"/>
          <cell r="FF36"/>
          <cell r="FG36"/>
          <cell r="FH36"/>
          <cell r="FI36"/>
          <cell r="FJ36"/>
          <cell r="FK36"/>
          <cell r="FL36"/>
          <cell r="FM36"/>
          <cell r="FN36"/>
          <cell r="FO36"/>
          <cell r="FP36"/>
          <cell r="FQ36"/>
          <cell r="FR36"/>
          <cell r="FS36"/>
          <cell r="FT36"/>
          <cell r="FU36"/>
          <cell r="FV36">
            <v>0</v>
          </cell>
          <cell r="FX36"/>
          <cell r="FZ36"/>
          <cell r="GB36"/>
          <cell r="GC36"/>
          <cell r="GD36"/>
          <cell r="GE36"/>
          <cell r="GF36"/>
          <cell r="GG36"/>
          <cell r="GH36"/>
          <cell r="GI36"/>
          <cell r="GJ36"/>
          <cell r="GK36"/>
          <cell r="GL36"/>
          <cell r="GM36"/>
          <cell r="GN36"/>
          <cell r="GO36"/>
          <cell r="GP36"/>
          <cell r="GQ36"/>
          <cell r="GR36"/>
          <cell r="GS36">
            <v>0</v>
          </cell>
          <cell r="GU36"/>
          <cell r="GW36"/>
          <cell r="GY36"/>
          <cell r="GZ36"/>
          <cell r="HA36"/>
          <cell r="HB36"/>
          <cell r="HC36"/>
          <cell r="HD36"/>
          <cell r="HE36"/>
          <cell r="HF36"/>
          <cell r="HG36"/>
          <cell r="HH36"/>
          <cell r="HI36"/>
          <cell r="HJ36"/>
          <cell r="HK36"/>
          <cell r="HL36"/>
          <cell r="HM36"/>
          <cell r="HN36"/>
          <cell r="HO36"/>
          <cell r="HP36">
            <v>0</v>
          </cell>
          <cell r="HR36"/>
          <cell r="HT36"/>
          <cell r="HV36"/>
        </row>
        <row r="37">
          <cell r="C37">
            <v>15</v>
          </cell>
          <cell r="D37">
            <v>1</v>
          </cell>
          <cell r="E37"/>
          <cell r="G37"/>
          <cell r="I37">
            <v>15</v>
          </cell>
          <cell r="J37"/>
          <cell r="K37"/>
          <cell r="L37"/>
          <cell r="M37"/>
          <cell r="N37"/>
          <cell r="O37"/>
          <cell r="P37" t="str">
            <v>Día</v>
          </cell>
          <cell r="Q37">
            <v>28741.25</v>
          </cell>
          <cell r="S37"/>
          <cell r="U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>
            <v>0</v>
          </cell>
          <cell r="AP37"/>
          <cell r="AR37"/>
          <cell r="AT37"/>
          <cell r="AU37"/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/>
          <cell r="BG37"/>
          <cell r="BH37"/>
          <cell r="BI37"/>
          <cell r="BJ37"/>
          <cell r="BK37">
            <v>0</v>
          </cell>
          <cell r="BM37"/>
          <cell r="BO37"/>
          <cell r="BQ37"/>
          <cell r="BR37"/>
          <cell r="BS37"/>
          <cell r="BT37"/>
          <cell r="BU37"/>
          <cell r="BV37"/>
          <cell r="BW37"/>
          <cell r="BX37"/>
          <cell r="BY37"/>
          <cell r="BZ37"/>
          <cell r="CA37"/>
          <cell r="CB37"/>
          <cell r="CC37"/>
          <cell r="CD37"/>
          <cell r="CE37"/>
          <cell r="CF37"/>
          <cell r="CG37"/>
          <cell r="CH37">
            <v>0</v>
          </cell>
          <cell r="CJ37"/>
          <cell r="CL37"/>
          <cell r="CN37"/>
          <cell r="CO37"/>
          <cell r="CP37"/>
          <cell r="CQ37"/>
          <cell r="CR37"/>
          <cell r="CS37"/>
          <cell r="CT37"/>
          <cell r="CU37"/>
          <cell r="CV37"/>
          <cell r="CW37"/>
          <cell r="CX37"/>
          <cell r="CY37"/>
          <cell r="CZ37"/>
          <cell r="DA37"/>
          <cell r="DB37"/>
          <cell r="DC37"/>
          <cell r="DD37"/>
          <cell r="DE37">
            <v>0</v>
          </cell>
          <cell r="DG37"/>
          <cell r="DI37"/>
          <cell r="DK37"/>
          <cell r="DL37"/>
          <cell r="DM37"/>
          <cell r="DN37"/>
          <cell r="DO37"/>
          <cell r="DP37"/>
          <cell r="DQ37"/>
          <cell r="DR37"/>
          <cell r="DS37"/>
          <cell r="DT37"/>
          <cell r="DU37"/>
          <cell r="DV37"/>
          <cell r="DW37"/>
          <cell r="DX37"/>
          <cell r="DY37"/>
          <cell r="DZ37"/>
          <cell r="EA37"/>
          <cell r="EB37">
            <v>0</v>
          </cell>
          <cell r="ED37"/>
          <cell r="EF37"/>
          <cell r="EH37"/>
          <cell r="EI37"/>
          <cell r="EJ37"/>
          <cell r="EK37"/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  <cell r="EV37"/>
          <cell r="EW37"/>
          <cell r="EX37"/>
          <cell r="EY37">
            <v>0</v>
          </cell>
          <cell r="FA37"/>
          <cell r="FC37"/>
          <cell r="FE37"/>
          <cell r="FF37"/>
          <cell r="FG37"/>
          <cell r="FH37"/>
          <cell r="FI37"/>
          <cell r="FJ37"/>
          <cell r="FK37"/>
          <cell r="FL37"/>
          <cell r="FM37"/>
          <cell r="FN37"/>
          <cell r="FO37"/>
          <cell r="FP37"/>
          <cell r="FQ37"/>
          <cell r="FR37"/>
          <cell r="FS37"/>
          <cell r="FT37"/>
          <cell r="FU37"/>
          <cell r="FV37">
            <v>0</v>
          </cell>
          <cell r="FX37"/>
          <cell r="FZ37"/>
          <cell r="GB37"/>
          <cell r="GC37"/>
          <cell r="GD37"/>
          <cell r="GE37"/>
          <cell r="GF37"/>
          <cell r="GG37"/>
          <cell r="GH37"/>
          <cell r="GI37"/>
          <cell r="GJ37"/>
          <cell r="GK37"/>
          <cell r="GL37"/>
          <cell r="GM37"/>
          <cell r="GN37"/>
          <cell r="GO37"/>
          <cell r="GP37"/>
          <cell r="GQ37"/>
          <cell r="GR37"/>
          <cell r="GS37">
            <v>0</v>
          </cell>
          <cell r="GU37"/>
          <cell r="GW37"/>
          <cell r="GY37"/>
          <cell r="GZ37"/>
          <cell r="HA37"/>
          <cell r="HB37"/>
          <cell r="HC37"/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  <cell r="HO37"/>
          <cell r="HP37">
            <v>0</v>
          </cell>
          <cell r="HR37"/>
          <cell r="HT37"/>
          <cell r="HV37"/>
        </row>
        <row r="38">
          <cell r="C38"/>
          <cell r="D38"/>
          <cell r="E38"/>
          <cell r="G38"/>
          <cell r="I38" t="str">
            <v>16b</v>
          </cell>
          <cell r="J38" t="str">
            <v>TARIFA OPERATIVA EMBARCACIÓN DE APOYO FSIV/FSV DP2 (adicional)</v>
          </cell>
          <cell r="K38"/>
          <cell r="L38"/>
          <cell r="M38"/>
          <cell r="N38"/>
          <cell r="O38"/>
          <cell r="P38" t="str">
            <v>Cantidad de barcos</v>
          </cell>
          <cell r="Q38"/>
          <cell r="S38"/>
          <cell r="U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>
            <v>0</v>
          </cell>
          <cell r="AP38"/>
          <cell r="AR38"/>
          <cell r="AT38"/>
          <cell r="AU38"/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/>
          <cell r="BG38"/>
          <cell r="BH38"/>
          <cell r="BI38"/>
          <cell r="BJ38"/>
          <cell r="BK38">
            <v>0</v>
          </cell>
          <cell r="BM38"/>
          <cell r="BO38"/>
          <cell r="BQ38"/>
          <cell r="BR38"/>
          <cell r="BS38"/>
          <cell r="BT38"/>
          <cell r="BU38"/>
          <cell r="BV38"/>
          <cell r="BW38"/>
          <cell r="BX38"/>
          <cell r="BY38"/>
          <cell r="BZ38"/>
          <cell r="CA38"/>
          <cell r="CB38"/>
          <cell r="CC38"/>
          <cell r="CD38"/>
          <cell r="CE38"/>
          <cell r="CF38"/>
          <cell r="CG38"/>
          <cell r="CH38">
            <v>0</v>
          </cell>
          <cell r="CJ38"/>
          <cell r="CL38"/>
          <cell r="CN38"/>
          <cell r="CO38"/>
          <cell r="CP38"/>
          <cell r="CQ38"/>
          <cell r="CR38"/>
          <cell r="CS38"/>
          <cell r="CT38"/>
          <cell r="CU38"/>
          <cell r="CV38"/>
          <cell r="CW38"/>
          <cell r="CX38"/>
          <cell r="CY38"/>
          <cell r="CZ38"/>
          <cell r="DA38"/>
          <cell r="DB38"/>
          <cell r="DC38"/>
          <cell r="DD38"/>
          <cell r="DE38">
            <v>0</v>
          </cell>
          <cell r="DG38"/>
          <cell r="DI38"/>
          <cell r="DK38"/>
          <cell r="DL38"/>
          <cell r="DM38"/>
          <cell r="DN38"/>
          <cell r="DO38"/>
          <cell r="DP38"/>
          <cell r="DQ38"/>
          <cell r="DR38"/>
          <cell r="DS38"/>
          <cell r="DT38"/>
          <cell r="DU38"/>
          <cell r="DV38"/>
          <cell r="DW38"/>
          <cell r="DX38"/>
          <cell r="DY38"/>
          <cell r="DZ38"/>
          <cell r="EA38"/>
          <cell r="EB38">
            <v>0</v>
          </cell>
          <cell r="ED38"/>
          <cell r="EF38"/>
          <cell r="EH38"/>
          <cell r="EI38"/>
          <cell r="EJ38"/>
          <cell r="EK38"/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  <cell r="EV38"/>
          <cell r="EW38"/>
          <cell r="EX38"/>
          <cell r="EY38">
            <v>0</v>
          </cell>
          <cell r="FA38"/>
          <cell r="FC38"/>
          <cell r="FE38"/>
          <cell r="FF38"/>
          <cell r="FG38"/>
          <cell r="FH38"/>
          <cell r="FI38"/>
          <cell r="FJ38"/>
          <cell r="FK38"/>
          <cell r="FL38"/>
          <cell r="FM38"/>
          <cell r="FN38"/>
          <cell r="FO38"/>
          <cell r="FP38"/>
          <cell r="FQ38"/>
          <cell r="FR38"/>
          <cell r="FS38"/>
          <cell r="FT38"/>
          <cell r="FU38"/>
          <cell r="FV38">
            <v>0</v>
          </cell>
          <cell r="FX38"/>
          <cell r="FZ38"/>
          <cell r="GB38"/>
          <cell r="GC38"/>
          <cell r="GD38"/>
          <cell r="GE38"/>
          <cell r="GF38"/>
          <cell r="GG38"/>
          <cell r="GH38"/>
          <cell r="GI38"/>
          <cell r="GJ38"/>
          <cell r="GK38"/>
          <cell r="GL38"/>
          <cell r="GM38"/>
          <cell r="GN38"/>
          <cell r="GO38"/>
          <cell r="GP38"/>
          <cell r="GQ38"/>
          <cell r="GR38"/>
          <cell r="GS38">
            <v>0</v>
          </cell>
          <cell r="GU38"/>
          <cell r="GW38"/>
          <cell r="GY38"/>
          <cell r="GZ38"/>
          <cell r="HA38"/>
          <cell r="HB38"/>
          <cell r="HC38"/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  <cell r="HP38">
            <v>0</v>
          </cell>
          <cell r="HR38"/>
          <cell r="HT38"/>
          <cell r="HV38"/>
        </row>
        <row r="39">
          <cell r="C39">
            <v>16</v>
          </cell>
          <cell r="D39">
            <v>1</v>
          </cell>
          <cell r="E39"/>
          <cell r="G39"/>
          <cell r="I39">
            <v>16</v>
          </cell>
          <cell r="J39"/>
          <cell r="K39"/>
          <cell r="L39"/>
          <cell r="M39"/>
          <cell r="N39"/>
          <cell r="O39"/>
          <cell r="P39" t="str">
            <v>Día</v>
          </cell>
          <cell r="Q39">
            <v>16647.080000000002</v>
          </cell>
          <cell r="S39"/>
          <cell r="U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/>
          <cell r="AN39">
            <v>0</v>
          </cell>
          <cell r="AP39"/>
          <cell r="AR39"/>
          <cell r="AT39"/>
          <cell r="AU39"/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/>
          <cell r="BG39"/>
          <cell r="BH39"/>
          <cell r="BI39"/>
          <cell r="BJ39"/>
          <cell r="BK39">
            <v>0</v>
          </cell>
          <cell r="BM39"/>
          <cell r="BO39"/>
          <cell r="BQ39"/>
          <cell r="BR39"/>
          <cell r="BS39"/>
          <cell r="BT39"/>
          <cell r="BU39"/>
          <cell r="BV39"/>
          <cell r="BW39"/>
          <cell r="BX39"/>
          <cell r="BY39"/>
          <cell r="BZ39"/>
          <cell r="CA39"/>
          <cell r="CB39"/>
          <cell r="CC39"/>
          <cell r="CD39"/>
          <cell r="CE39"/>
          <cell r="CF39"/>
          <cell r="CG39"/>
          <cell r="CH39">
            <v>0</v>
          </cell>
          <cell r="CJ39"/>
          <cell r="CL39"/>
          <cell r="CN39"/>
          <cell r="CO39"/>
          <cell r="CP39"/>
          <cell r="CQ39"/>
          <cell r="CR39"/>
          <cell r="CS39"/>
          <cell r="CT39"/>
          <cell r="CU39"/>
          <cell r="CV39"/>
          <cell r="CW39"/>
          <cell r="CX39"/>
          <cell r="CY39"/>
          <cell r="CZ39"/>
          <cell r="DA39"/>
          <cell r="DB39"/>
          <cell r="DC39"/>
          <cell r="DD39"/>
          <cell r="DE39">
            <v>0</v>
          </cell>
          <cell r="DG39"/>
          <cell r="DI39"/>
          <cell r="DK39"/>
          <cell r="DL39"/>
          <cell r="DM39"/>
          <cell r="DN39"/>
          <cell r="DO39"/>
          <cell r="DP39"/>
          <cell r="DQ39"/>
          <cell r="DR39"/>
          <cell r="DS39"/>
          <cell r="DT39"/>
          <cell r="DU39"/>
          <cell r="DV39"/>
          <cell r="DW39"/>
          <cell r="DX39"/>
          <cell r="DY39"/>
          <cell r="DZ39"/>
          <cell r="EA39"/>
          <cell r="EB39">
            <v>0</v>
          </cell>
          <cell r="ED39"/>
          <cell r="EF39"/>
          <cell r="EH39"/>
          <cell r="EI39"/>
          <cell r="EJ39"/>
          <cell r="EK39"/>
          <cell r="EL39"/>
          <cell r="EM39"/>
          <cell r="EN39"/>
          <cell r="EO39"/>
          <cell r="EP39"/>
          <cell r="EQ39"/>
          <cell r="ER39"/>
          <cell r="ES39"/>
          <cell r="ET39"/>
          <cell r="EU39"/>
          <cell r="EV39"/>
          <cell r="EW39"/>
          <cell r="EX39"/>
          <cell r="EY39">
            <v>0</v>
          </cell>
          <cell r="FA39"/>
          <cell r="FC39"/>
          <cell r="FE39"/>
          <cell r="FF39"/>
          <cell r="FG39"/>
          <cell r="FH39"/>
          <cell r="FI39"/>
          <cell r="FJ39"/>
          <cell r="FK39"/>
          <cell r="FL39"/>
          <cell r="FM39"/>
          <cell r="FN39"/>
          <cell r="FO39"/>
          <cell r="FP39"/>
          <cell r="FQ39"/>
          <cell r="FR39"/>
          <cell r="FS39"/>
          <cell r="FT39"/>
          <cell r="FU39"/>
          <cell r="FV39">
            <v>0</v>
          </cell>
          <cell r="FX39"/>
          <cell r="FZ39"/>
          <cell r="GB39"/>
          <cell r="GC39"/>
          <cell r="GD39"/>
          <cell r="GE39"/>
          <cell r="GF39"/>
          <cell r="GG39"/>
          <cell r="GH39"/>
          <cell r="GI39"/>
          <cell r="GJ39"/>
          <cell r="GK39"/>
          <cell r="GL39"/>
          <cell r="GM39"/>
          <cell r="GN39"/>
          <cell r="GO39"/>
          <cell r="GP39"/>
          <cell r="GQ39"/>
          <cell r="GR39"/>
          <cell r="GS39">
            <v>0</v>
          </cell>
          <cell r="GU39"/>
          <cell r="GW39"/>
          <cell r="GY39"/>
          <cell r="GZ39"/>
          <cell r="HA39"/>
          <cell r="HB39"/>
          <cell r="HC39"/>
          <cell r="HD39"/>
          <cell r="HE39"/>
          <cell r="HF39"/>
          <cell r="HG39"/>
          <cell r="HH39"/>
          <cell r="HI39"/>
          <cell r="HJ39"/>
          <cell r="HK39"/>
          <cell r="HL39"/>
          <cell r="HM39"/>
          <cell r="HN39"/>
          <cell r="HO39"/>
          <cell r="HP39">
            <v>0</v>
          </cell>
          <cell r="HR39"/>
          <cell r="HT39"/>
          <cell r="HV39"/>
        </row>
        <row r="40">
          <cell r="C40"/>
          <cell r="D40"/>
          <cell r="E40"/>
          <cell r="G40"/>
          <cell r="I40" t="str">
            <v>17b</v>
          </cell>
          <cell r="J40" t="str">
            <v>TARIFA STAND BY EMBARCACIÓN DE APOYO  PSV 200/220 DP2 (adicional)</v>
          </cell>
          <cell r="K40"/>
          <cell r="L40"/>
          <cell r="M40"/>
          <cell r="N40"/>
          <cell r="O40"/>
          <cell r="P40" t="str">
            <v>Cantidad de barcos</v>
          </cell>
          <cell r="Q40"/>
          <cell r="S40"/>
          <cell r="U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  <cell r="AI40"/>
          <cell r="AJ40"/>
          <cell r="AK40"/>
          <cell r="AL40"/>
          <cell r="AM40"/>
          <cell r="AN40">
            <v>0</v>
          </cell>
          <cell r="AP40"/>
          <cell r="AR40"/>
          <cell r="AT40"/>
          <cell r="AU40"/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/>
          <cell r="BG40"/>
          <cell r="BH40"/>
          <cell r="BI40"/>
          <cell r="BJ40"/>
          <cell r="BK40">
            <v>0</v>
          </cell>
          <cell r="BM40"/>
          <cell r="BO40"/>
          <cell r="BQ40"/>
          <cell r="BR40"/>
          <cell r="BS40"/>
          <cell r="BT40"/>
          <cell r="BU40"/>
          <cell r="BV40"/>
          <cell r="BW40"/>
          <cell r="BX40"/>
          <cell r="BY40"/>
          <cell r="BZ40"/>
          <cell r="CA40"/>
          <cell r="CB40"/>
          <cell r="CC40"/>
          <cell r="CD40"/>
          <cell r="CE40"/>
          <cell r="CF40"/>
          <cell r="CG40"/>
          <cell r="CH40">
            <v>0</v>
          </cell>
          <cell r="CJ40"/>
          <cell r="CL40"/>
          <cell r="CN40"/>
          <cell r="CO40"/>
          <cell r="CP40"/>
          <cell r="CQ40"/>
          <cell r="CR40"/>
          <cell r="CS40"/>
          <cell r="CT40"/>
          <cell r="CU40"/>
          <cell r="CV40"/>
          <cell r="CW40"/>
          <cell r="CX40"/>
          <cell r="CY40"/>
          <cell r="CZ40"/>
          <cell r="DA40"/>
          <cell r="DB40"/>
          <cell r="DC40"/>
          <cell r="DD40"/>
          <cell r="DE40">
            <v>0</v>
          </cell>
          <cell r="DG40"/>
          <cell r="DI40"/>
          <cell r="DK40"/>
          <cell r="DL40"/>
          <cell r="DM40"/>
          <cell r="DN40"/>
          <cell r="DO40"/>
          <cell r="DP40"/>
          <cell r="DQ40"/>
          <cell r="DR40"/>
          <cell r="DS40"/>
          <cell r="DT40"/>
          <cell r="DU40"/>
          <cell r="DV40"/>
          <cell r="DW40"/>
          <cell r="DX40"/>
          <cell r="DY40"/>
          <cell r="DZ40"/>
          <cell r="EA40"/>
          <cell r="EB40">
            <v>0</v>
          </cell>
          <cell r="ED40"/>
          <cell r="EF40"/>
          <cell r="EH40"/>
          <cell r="EI40"/>
          <cell r="EJ40"/>
          <cell r="EK40"/>
          <cell r="EL40"/>
          <cell r="EM40"/>
          <cell r="EN40"/>
          <cell r="EO40"/>
          <cell r="EP40"/>
          <cell r="EQ40"/>
          <cell r="ER40"/>
          <cell r="ES40"/>
          <cell r="ET40"/>
          <cell r="EU40"/>
          <cell r="EV40"/>
          <cell r="EW40"/>
          <cell r="EX40"/>
          <cell r="EY40">
            <v>0</v>
          </cell>
          <cell r="FA40"/>
          <cell r="FC40"/>
          <cell r="FE40"/>
          <cell r="FF40"/>
          <cell r="FG40"/>
          <cell r="FH40"/>
          <cell r="FI40"/>
          <cell r="FJ40"/>
          <cell r="FK40"/>
          <cell r="FL40"/>
          <cell r="FM40"/>
          <cell r="FN40"/>
          <cell r="FO40"/>
          <cell r="FP40"/>
          <cell r="FQ40"/>
          <cell r="FR40"/>
          <cell r="FS40"/>
          <cell r="FT40"/>
          <cell r="FU40"/>
          <cell r="FV40">
            <v>0</v>
          </cell>
          <cell r="FX40"/>
          <cell r="FZ40"/>
          <cell r="GB40"/>
          <cell r="GC40"/>
          <cell r="GD40"/>
          <cell r="GE40"/>
          <cell r="GF40"/>
          <cell r="GG40"/>
          <cell r="GH40"/>
          <cell r="GI40"/>
          <cell r="GJ40"/>
          <cell r="GK40"/>
          <cell r="GL40"/>
          <cell r="GM40"/>
          <cell r="GN40"/>
          <cell r="GO40"/>
          <cell r="GP40"/>
          <cell r="GQ40"/>
          <cell r="GR40"/>
          <cell r="GS40">
            <v>0</v>
          </cell>
          <cell r="GU40"/>
          <cell r="GW40"/>
          <cell r="GY40"/>
          <cell r="GZ40"/>
          <cell r="HA40"/>
          <cell r="HB40"/>
          <cell r="HC40"/>
          <cell r="HD40"/>
          <cell r="HE40"/>
          <cell r="HF40"/>
          <cell r="HG40"/>
          <cell r="HH40"/>
          <cell r="HI40"/>
          <cell r="HJ40"/>
          <cell r="HK40"/>
          <cell r="HL40"/>
          <cell r="HM40"/>
          <cell r="HN40"/>
          <cell r="HO40"/>
          <cell r="HP40">
            <v>0</v>
          </cell>
          <cell r="HR40"/>
          <cell r="HT40"/>
          <cell r="HV40"/>
        </row>
        <row r="41">
          <cell r="C41">
            <v>17</v>
          </cell>
          <cell r="D41">
            <v>1</v>
          </cell>
          <cell r="E41"/>
          <cell r="G41"/>
          <cell r="I41">
            <v>17</v>
          </cell>
          <cell r="J41"/>
          <cell r="K41"/>
          <cell r="L41"/>
          <cell r="M41"/>
          <cell r="N41"/>
          <cell r="O41"/>
          <cell r="P41" t="str">
            <v>Día</v>
          </cell>
          <cell r="Q41">
            <v>20118.875</v>
          </cell>
          <cell r="S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  <cell r="AJ41"/>
          <cell r="AK41"/>
          <cell r="AL41"/>
          <cell r="AM41"/>
          <cell r="AN41">
            <v>0</v>
          </cell>
          <cell r="AP41"/>
          <cell r="AR41"/>
          <cell r="AS41"/>
          <cell r="AT41"/>
          <cell r="AU41"/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/>
          <cell r="BG41"/>
          <cell r="BH41"/>
          <cell r="BI41"/>
          <cell r="BJ41"/>
          <cell r="BK41">
            <v>0</v>
          </cell>
          <cell r="BM41"/>
          <cell r="BO41"/>
          <cell r="BP41"/>
          <cell r="BQ41"/>
          <cell r="BR41"/>
          <cell r="BS41"/>
          <cell r="BT41"/>
          <cell r="BU41"/>
          <cell r="BV41"/>
          <cell r="BW41"/>
          <cell r="BX41"/>
          <cell r="BY41"/>
          <cell r="BZ41"/>
          <cell r="CA41"/>
          <cell r="CB41"/>
          <cell r="CC41"/>
          <cell r="CD41"/>
          <cell r="CE41"/>
          <cell r="CF41"/>
          <cell r="CG41"/>
          <cell r="CH41">
            <v>0</v>
          </cell>
          <cell r="CJ41"/>
          <cell r="CL41"/>
          <cell r="CM41"/>
          <cell r="CN41"/>
          <cell r="CO41"/>
          <cell r="CP41"/>
          <cell r="CQ41"/>
          <cell r="CR41"/>
          <cell r="CS41"/>
          <cell r="CT41"/>
          <cell r="CU41"/>
          <cell r="CV41"/>
          <cell r="CW41"/>
          <cell r="CX41"/>
          <cell r="CY41"/>
          <cell r="CZ41"/>
          <cell r="DA41"/>
          <cell r="DB41"/>
          <cell r="DC41"/>
          <cell r="DD41"/>
          <cell r="DE41">
            <v>0</v>
          </cell>
          <cell r="DG41"/>
          <cell r="DI41"/>
          <cell r="DJ41"/>
          <cell r="DK41"/>
          <cell r="DL41"/>
          <cell r="DM41"/>
          <cell r="DN41"/>
          <cell r="DO41"/>
          <cell r="DP41"/>
          <cell r="DQ41"/>
          <cell r="DR41"/>
          <cell r="DS41"/>
          <cell r="DT41"/>
          <cell r="DU41"/>
          <cell r="DV41"/>
          <cell r="DW41"/>
          <cell r="DX41"/>
          <cell r="DY41"/>
          <cell r="DZ41"/>
          <cell r="EA41"/>
          <cell r="EB41">
            <v>0</v>
          </cell>
          <cell r="ED41"/>
          <cell r="EF41"/>
          <cell r="EG41"/>
          <cell r="EH41"/>
          <cell r="EI41"/>
          <cell r="EJ41"/>
          <cell r="EK41"/>
          <cell r="EL41"/>
          <cell r="EM41"/>
          <cell r="EN41"/>
          <cell r="EO41"/>
          <cell r="EP41"/>
          <cell r="EQ41"/>
          <cell r="ER41"/>
          <cell r="ES41"/>
          <cell r="ET41"/>
          <cell r="EU41"/>
          <cell r="EV41"/>
          <cell r="EW41"/>
          <cell r="EX41"/>
          <cell r="EY41">
            <v>0</v>
          </cell>
          <cell r="FA41"/>
          <cell r="FC41"/>
          <cell r="FD41"/>
          <cell r="FE41"/>
          <cell r="FF41"/>
          <cell r="FG41"/>
          <cell r="FH41"/>
          <cell r="FI41"/>
          <cell r="FJ41"/>
          <cell r="FK41"/>
          <cell r="FL41"/>
          <cell r="FM41"/>
          <cell r="FN41"/>
          <cell r="FO41"/>
          <cell r="FP41"/>
          <cell r="FQ41"/>
          <cell r="FR41"/>
          <cell r="FS41"/>
          <cell r="FT41"/>
          <cell r="FU41"/>
          <cell r="FV41">
            <v>0</v>
          </cell>
          <cell r="FX41"/>
          <cell r="FZ41"/>
          <cell r="GA41"/>
          <cell r="GB41"/>
          <cell r="GC41"/>
          <cell r="GD41"/>
          <cell r="GE41"/>
          <cell r="GF41"/>
          <cell r="GG41"/>
          <cell r="GH41"/>
          <cell r="GI41"/>
          <cell r="GJ41"/>
          <cell r="GK41"/>
          <cell r="GL41"/>
          <cell r="GM41"/>
          <cell r="GN41"/>
          <cell r="GO41"/>
          <cell r="GP41"/>
          <cell r="GQ41"/>
          <cell r="GR41"/>
          <cell r="GS41">
            <v>0</v>
          </cell>
          <cell r="GU41"/>
          <cell r="GW41"/>
          <cell r="GX41"/>
          <cell r="GY41"/>
          <cell r="GZ41"/>
          <cell r="HA41"/>
          <cell r="HB41"/>
          <cell r="HC41"/>
          <cell r="HD41"/>
          <cell r="HE41"/>
          <cell r="HF41"/>
          <cell r="HG41"/>
          <cell r="HH41"/>
          <cell r="HI41"/>
          <cell r="HJ41"/>
          <cell r="HK41"/>
          <cell r="HL41"/>
          <cell r="HM41"/>
          <cell r="HN41"/>
          <cell r="HO41"/>
          <cell r="HP41">
            <v>0</v>
          </cell>
          <cell r="HR41"/>
          <cell r="HT41"/>
          <cell r="HU41"/>
          <cell r="HV41"/>
        </row>
        <row r="42">
          <cell r="C42"/>
          <cell r="D42"/>
          <cell r="E42"/>
          <cell r="G42"/>
          <cell r="I42" t="str">
            <v>18b</v>
          </cell>
          <cell r="J42" t="str">
            <v>TARIFA STAND BY EMBARCACIÓN DE APOYO FSIV/FSV DP2 (adicional)</v>
          </cell>
          <cell r="K42"/>
          <cell r="L42"/>
          <cell r="M42"/>
          <cell r="N42"/>
          <cell r="O42"/>
          <cell r="P42" t="str">
            <v>Cantidad de barcos</v>
          </cell>
          <cell r="Q42"/>
          <cell r="S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/>
          <cell r="AN42">
            <v>0</v>
          </cell>
          <cell r="AP42"/>
          <cell r="AR42"/>
          <cell r="AS42"/>
          <cell r="AT42"/>
          <cell r="AU42"/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/>
          <cell r="BG42"/>
          <cell r="BH42"/>
          <cell r="BI42"/>
          <cell r="BJ42"/>
          <cell r="BK42">
            <v>0</v>
          </cell>
          <cell r="BM42"/>
          <cell r="BO42"/>
          <cell r="BP42"/>
          <cell r="BQ42"/>
          <cell r="BR42"/>
          <cell r="BS42"/>
          <cell r="BT42"/>
          <cell r="BU42"/>
          <cell r="BV42"/>
          <cell r="BW42"/>
          <cell r="BX42"/>
          <cell r="BY42"/>
          <cell r="BZ42"/>
          <cell r="CA42"/>
          <cell r="CB42"/>
          <cell r="CC42"/>
          <cell r="CD42"/>
          <cell r="CE42"/>
          <cell r="CF42"/>
          <cell r="CG42"/>
          <cell r="CH42">
            <v>0</v>
          </cell>
          <cell r="CJ42"/>
          <cell r="CL42"/>
          <cell r="CM42"/>
          <cell r="CN42"/>
          <cell r="CO42"/>
          <cell r="CP42"/>
          <cell r="CQ42"/>
          <cell r="CR42"/>
          <cell r="CS42"/>
          <cell r="CT42"/>
          <cell r="CU42"/>
          <cell r="CV42"/>
          <cell r="CW42"/>
          <cell r="CX42"/>
          <cell r="CY42"/>
          <cell r="CZ42"/>
          <cell r="DA42"/>
          <cell r="DB42"/>
          <cell r="DC42"/>
          <cell r="DD42"/>
          <cell r="DE42">
            <v>0</v>
          </cell>
          <cell r="DG42"/>
          <cell r="DI42"/>
          <cell r="DJ42"/>
          <cell r="DK42"/>
          <cell r="DL42"/>
          <cell r="DM42"/>
          <cell r="DN42"/>
          <cell r="DO42"/>
          <cell r="DP42"/>
          <cell r="DQ42"/>
          <cell r="DR42"/>
          <cell r="DS42"/>
          <cell r="DT42"/>
          <cell r="DU42"/>
          <cell r="DV42"/>
          <cell r="DW42"/>
          <cell r="DX42"/>
          <cell r="DY42"/>
          <cell r="DZ42"/>
          <cell r="EA42"/>
          <cell r="EB42">
            <v>0</v>
          </cell>
          <cell r="ED42"/>
          <cell r="EF42"/>
          <cell r="EG42"/>
          <cell r="EH42"/>
          <cell r="EI42"/>
          <cell r="EJ42"/>
          <cell r="EK42"/>
          <cell r="EL42"/>
          <cell r="EM42"/>
          <cell r="EN42"/>
          <cell r="EO42"/>
          <cell r="EP42"/>
          <cell r="EQ42"/>
          <cell r="ER42"/>
          <cell r="ES42"/>
          <cell r="ET42"/>
          <cell r="EU42"/>
          <cell r="EV42"/>
          <cell r="EW42"/>
          <cell r="EX42"/>
          <cell r="EY42">
            <v>0</v>
          </cell>
          <cell r="FA42"/>
          <cell r="FC42"/>
          <cell r="FD42"/>
          <cell r="FE42"/>
          <cell r="FF42"/>
          <cell r="FG42"/>
          <cell r="FH42"/>
          <cell r="FI42"/>
          <cell r="FJ42"/>
          <cell r="FK42"/>
          <cell r="FL42"/>
          <cell r="FM42"/>
          <cell r="FN42"/>
          <cell r="FO42"/>
          <cell r="FP42"/>
          <cell r="FQ42"/>
          <cell r="FR42"/>
          <cell r="FS42"/>
          <cell r="FT42"/>
          <cell r="FU42"/>
          <cell r="FV42">
            <v>0</v>
          </cell>
          <cell r="FX42"/>
          <cell r="FZ42"/>
          <cell r="GA42"/>
          <cell r="GB42"/>
          <cell r="GC42"/>
          <cell r="GD42"/>
          <cell r="GE42"/>
          <cell r="GF42"/>
          <cell r="GG42"/>
          <cell r="GH42"/>
          <cell r="GI42"/>
          <cell r="GJ42"/>
          <cell r="GK42"/>
          <cell r="GL42"/>
          <cell r="GM42"/>
          <cell r="GN42"/>
          <cell r="GO42"/>
          <cell r="GP42"/>
          <cell r="GQ42"/>
          <cell r="GR42"/>
          <cell r="GS42">
            <v>0</v>
          </cell>
          <cell r="GU42"/>
          <cell r="GW42"/>
          <cell r="GX42"/>
          <cell r="GY42"/>
          <cell r="GZ42"/>
          <cell r="HA42"/>
          <cell r="HB42"/>
          <cell r="HC42"/>
          <cell r="HD42"/>
          <cell r="HE42"/>
          <cell r="HF42"/>
          <cell r="HG42"/>
          <cell r="HH42"/>
          <cell r="HI42"/>
          <cell r="HJ42"/>
          <cell r="HK42"/>
          <cell r="HL42"/>
          <cell r="HM42"/>
          <cell r="HN42"/>
          <cell r="HO42"/>
          <cell r="HP42">
            <v>0</v>
          </cell>
          <cell r="HR42"/>
          <cell r="HT42"/>
          <cell r="HU42"/>
          <cell r="HV42"/>
        </row>
        <row r="43">
          <cell r="C43">
            <v>18</v>
          </cell>
          <cell r="D43">
            <v>1</v>
          </cell>
          <cell r="E43"/>
          <cell r="G43"/>
          <cell r="I43">
            <v>18</v>
          </cell>
          <cell r="J43"/>
          <cell r="K43"/>
          <cell r="L43"/>
          <cell r="M43"/>
          <cell r="N43"/>
          <cell r="O43"/>
          <cell r="P43" t="str">
            <v>Día</v>
          </cell>
          <cell r="Q43">
            <v>11652.956</v>
          </cell>
          <cell r="S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/>
          <cell r="AM43"/>
          <cell r="AN43">
            <v>0</v>
          </cell>
          <cell r="AP43"/>
          <cell r="AR43"/>
          <cell r="AS43"/>
          <cell r="AT43"/>
          <cell r="AU43"/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/>
          <cell r="BG43"/>
          <cell r="BH43"/>
          <cell r="BI43"/>
          <cell r="BJ43"/>
          <cell r="BK43">
            <v>0</v>
          </cell>
          <cell r="BM43"/>
          <cell r="BO43"/>
          <cell r="BP43"/>
          <cell r="BQ43"/>
          <cell r="BR43"/>
          <cell r="BS43"/>
          <cell r="BT43"/>
          <cell r="BU43"/>
          <cell r="BV43"/>
          <cell r="BW43"/>
          <cell r="BX43"/>
          <cell r="BY43"/>
          <cell r="BZ43"/>
          <cell r="CA43"/>
          <cell r="CB43"/>
          <cell r="CC43"/>
          <cell r="CD43"/>
          <cell r="CE43"/>
          <cell r="CF43"/>
          <cell r="CG43"/>
          <cell r="CH43">
            <v>0</v>
          </cell>
          <cell r="CJ43"/>
          <cell r="CL43"/>
          <cell r="CM43"/>
          <cell r="CN43"/>
          <cell r="CO43"/>
          <cell r="CP43"/>
          <cell r="CQ43"/>
          <cell r="CR43"/>
          <cell r="CS43"/>
          <cell r="CT43"/>
          <cell r="CU43"/>
          <cell r="CV43"/>
          <cell r="CW43"/>
          <cell r="CX43"/>
          <cell r="CY43"/>
          <cell r="CZ43"/>
          <cell r="DA43"/>
          <cell r="DB43"/>
          <cell r="DC43"/>
          <cell r="DD43"/>
          <cell r="DE43">
            <v>0</v>
          </cell>
          <cell r="DG43"/>
          <cell r="DI43"/>
          <cell r="DJ43"/>
          <cell r="DK43"/>
          <cell r="DL43"/>
          <cell r="DM43"/>
          <cell r="DN43"/>
          <cell r="DO43"/>
          <cell r="DP43"/>
          <cell r="DQ43"/>
          <cell r="DR43"/>
          <cell r="DS43"/>
          <cell r="DT43"/>
          <cell r="DU43"/>
          <cell r="DV43"/>
          <cell r="DW43"/>
          <cell r="DX43"/>
          <cell r="DY43"/>
          <cell r="DZ43"/>
          <cell r="EA43"/>
          <cell r="EB43">
            <v>0</v>
          </cell>
          <cell r="ED43"/>
          <cell r="EF43"/>
          <cell r="EG43"/>
          <cell r="EH43"/>
          <cell r="EI43"/>
          <cell r="EJ43"/>
          <cell r="EK43"/>
          <cell r="EL43"/>
          <cell r="EM43"/>
          <cell r="EN43"/>
          <cell r="EO43"/>
          <cell r="EP43"/>
          <cell r="EQ43"/>
          <cell r="ER43"/>
          <cell r="ES43"/>
          <cell r="ET43"/>
          <cell r="EU43"/>
          <cell r="EV43"/>
          <cell r="EW43"/>
          <cell r="EX43"/>
          <cell r="EY43">
            <v>0</v>
          </cell>
          <cell r="FA43"/>
          <cell r="FC43"/>
          <cell r="FD43"/>
          <cell r="FE43"/>
          <cell r="FF43"/>
          <cell r="FG43"/>
          <cell r="FH43"/>
          <cell r="FI43"/>
          <cell r="FJ43"/>
          <cell r="FK43"/>
          <cell r="FL43"/>
          <cell r="FM43"/>
          <cell r="FN43"/>
          <cell r="FO43"/>
          <cell r="FP43"/>
          <cell r="FQ43"/>
          <cell r="FR43"/>
          <cell r="FS43"/>
          <cell r="FT43"/>
          <cell r="FU43"/>
          <cell r="FV43">
            <v>0</v>
          </cell>
          <cell r="FX43"/>
          <cell r="FZ43"/>
          <cell r="GA43"/>
          <cell r="GB43"/>
          <cell r="GC43"/>
          <cell r="GD43"/>
          <cell r="GE43"/>
          <cell r="GF43"/>
          <cell r="GG43"/>
          <cell r="GH43"/>
          <cell r="GI43"/>
          <cell r="GJ43"/>
          <cell r="GK43"/>
          <cell r="GL43"/>
          <cell r="GM43"/>
          <cell r="GN43"/>
          <cell r="GO43"/>
          <cell r="GP43"/>
          <cell r="GQ43"/>
          <cell r="GR43"/>
          <cell r="GS43">
            <v>0</v>
          </cell>
          <cell r="GU43"/>
          <cell r="GW43"/>
          <cell r="GX43"/>
          <cell r="GY43"/>
          <cell r="GZ43"/>
          <cell r="HA43"/>
          <cell r="HB43"/>
          <cell r="HC43"/>
          <cell r="HD43"/>
          <cell r="HE43"/>
          <cell r="HF43"/>
          <cell r="HG43"/>
          <cell r="HH43"/>
          <cell r="HI43"/>
          <cell r="HJ43"/>
          <cell r="HK43"/>
          <cell r="HL43"/>
          <cell r="HM43"/>
          <cell r="HN43"/>
          <cell r="HO43"/>
          <cell r="HP43">
            <v>0</v>
          </cell>
          <cell r="HR43"/>
          <cell r="HT43"/>
          <cell r="HU43"/>
          <cell r="HV43"/>
        </row>
        <row r="44">
          <cell r="C44">
            <v>19</v>
          </cell>
          <cell r="D44">
            <v>1</v>
          </cell>
          <cell r="E44"/>
          <cell r="G44"/>
          <cell r="I44">
            <v>19</v>
          </cell>
          <cell r="J44" t="str">
            <v>DIESEL PARA PREPARACIÓN DE LODO</v>
          </cell>
          <cell r="K44"/>
          <cell r="L44"/>
          <cell r="M44"/>
          <cell r="N44"/>
          <cell r="O44"/>
          <cell r="P44" t="str">
            <v>Litro</v>
          </cell>
          <cell r="Q44">
            <v>1.1499999999999999</v>
          </cell>
          <cell r="S44"/>
          <cell r="U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  <cell r="AM44"/>
          <cell r="AN44">
            <v>0</v>
          </cell>
          <cell r="AP44"/>
          <cell r="AR44"/>
          <cell r="AT44"/>
          <cell r="AU44"/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/>
          <cell r="BG44"/>
          <cell r="BH44"/>
          <cell r="BI44"/>
          <cell r="BJ44"/>
          <cell r="BK44">
            <v>0</v>
          </cell>
          <cell r="BM44"/>
          <cell r="BO44"/>
          <cell r="BQ44"/>
          <cell r="BR44"/>
          <cell r="BS44"/>
          <cell r="BT44"/>
          <cell r="BU44"/>
          <cell r="BV44"/>
          <cell r="BW44"/>
          <cell r="BX44"/>
          <cell r="BY44"/>
          <cell r="BZ44"/>
          <cell r="CA44"/>
          <cell r="CB44"/>
          <cell r="CC44"/>
          <cell r="CD44"/>
          <cell r="CE44"/>
          <cell r="CF44"/>
          <cell r="CG44"/>
          <cell r="CH44">
            <v>0</v>
          </cell>
          <cell r="CJ44"/>
          <cell r="CL44"/>
          <cell r="CN44"/>
          <cell r="CO44"/>
          <cell r="CP44"/>
          <cell r="CQ44"/>
          <cell r="CR44"/>
          <cell r="CS44"/>
          <cell r="CT44"/>
          <cell r="CU44"/>
          <cell r="CV44"/>
          <cell r="CW44"/>
          <cell r="CX44"/>
          <cell r="CY44"/>
          <cell r="CZ44"/>
          <cell r="DA44"/>
          <cell r="DB44"/>
          <cell r="DC44"/>
          <cell r="DD44"/>
          <cell r="DE44">
            <v>0</v>
          </cell>
          <cell r="DG44"/>
          <cell r="DI44"/>
          <cell r="DK44"/>
          <cell r="DL44"/>
          <cell r="DM44"/>
          <cell r="DN44"/>
          <cell r="DO44"/>
          <cell r="DP44"/>
          <cell r="DQ44"/>
          <cell r="DR44"/>
          <cell r="DS44"/>
          <cell r="DT44"/>
          <cell r="DU44"/>
          <cell r="DV44"/>
          <cell r="DW44"/>
          <cell r="DX44"/>
          <cell r="DY44"/>
          <cell r="DZ44"/>
          <cell r="EA44"/>
          <cell r="EB44">
            <v>0</v>
          </cell>
          <cell r="ED44"/>
          <cell r="EF44"/>
          <cell r="EH44"/>
          <cell r="EI44"/>
          <cell r="EJ44"/>
          <cell r="EK44"/>
          <cell r="EL44"/>
          <cell r="EM44"/>
          <cell r="EN44"/>
          <cell r="EO44"/>
          <cell r="EP44">
            <v>30000</v>
          </cell>
          <cell r="EQ44"/>
          <cell r="ER44"/>
          <cell r="ES44">
            <v>50000</v>
          </cell>
          <cell r="ET44"/>
          <cell r="EU44"/>
          <cell r="EV44"/>
          <cell r="EW44"/>
          <cell r="EX44"/>
          <cell r="EY44">
            <v>92000</v>
          </cell>
          <cell r="FA44"/>
          <cell r="FC44"/>
          <cell r="FE44"/>
          <cell r="FF44"/>
          <cell r="FG44"/>
          <cell r="FH44"/>
          <cell r="FI44"/>
          <cell r="FJ44"/>
          <cell r="FK44"/>
          <cell r="FL44"/>
          <cell r="FM44">
            <v>30000</v>
          </cell>
          <cell r="FN44"/>
          <cell r="FO44"/>
          <cell r="FP44"/>
          <cell r="FQ44"/>
          <cell r="FR44"/>
          <cell r="FS44"/>
          <cell r="FT44"/>
          <cell r="FU44"/>
          <cell r="FV44">
            <v>34500</v>
          </cell>
          <cell r="FX44"/>
          <cell r="FZ44"/>
          <cell r="GB44"/>
          <cell r="GC44"/>
          <cell r="GD44"/>
          <cell r="GE44"/>
          <cell r="GF44"/>
          <cell r="GG44"/>
          <cell r="GH44"/>
          <cell r="GI44"/>
          <cell r="GJ44">
            <v>30000</v>
          </cell>
          <cell r="GK44"/>
          <cell r="GL44"/>
          <cell r="GM44"/>
          <cell r="GN44"/>
          <cell r="GO44"/>
          <cell r="GP44"/>
          <cell r="GQ44"/>
          <cell r="GR44"/>
          <cell r="GS44">
            <v>34500</v>
          </cell>
          <cell r="GU44"/>
          <cell r="GW44"/>
          <cell r="GY44"/>
          <cell r="GZ44"/>
          <cell r="HA44"/>
          <cell r="HB44"/>
          <cell r="HC44"/>
          <cell r="HD44"/>
          <cell r="HE44"/>
          <cell r="HF44"/>
          <cell r="HG44">
            <v>35000</v>
          </cell>
          <cell r="HH44"/>
          <cell r="HI44">
            <v>30000</v>
          </cell>
          <cell r="HJ44"/>
          <cell r="HK44"/>
          <cell r="HL44">
            <v>50000</v>
          </cell>
          <cell r="HM44"/>
          <cell r="HN44"/>
          <cell r="HO44"/>
          <cell r="HP44">
            <v>132250</v>
          </cell>
          <cell r="HR44"/>
          <cell r="HT44"/>
          <cell r="HV44"/>
        </row>
        <row r="45">
          <cell r="C45">
            <v>20</v>
          </cell>
          <cell r="D45">
            <v>1</v>
          </cell>
          <cell r="E45"/>
          <cell r="G45"/>
          <cell r="I45">
            <v>20</v>
          </cell>
          <cell r="J45" t="str">
            <v>SERVICIO DE ALOJAMIENTO, LIMPIEZA, LAVANDERÍA Y ALIMENTACIÓN</v>
          </cell>
          <cell r="K45"/>
          <cell r="L45"/>
          <cell r="M45"/>
          <cell r="N45"/>
          <cell r="O45"/>
          <cell r="P45" t="str">
            <v>Persona/Día</v>
          </cell>
          <cell r="Q45">
            <v>46.5</v>
          </cell>
          <cell r="S45"/>
          <cell r="U45"/>
          <cell r="W45">
            <v>0</v>
          </cell>
          <cell r="X45">
            <v>0</v>
          </cell>
          <cell r="Y45">
            <v>18.43</v>
          </cell>
          <cell r="Z45">
            <v>96.875</v>
          </cell>
          <cell r="AA45">
            <v>64.713541666666657</v>
          </cell>
          <cell r="AB45">
            <v>52.083333333333329</v>
          </cell>
          <cell r="AC45">
            <v>79.427083333333329</v>
          </cell>
          <cell r="AD45">
            <v>100.78125</v>
          </cell>
          <cell r="AE45">
            <v>70.403221646825386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480</v>
          </cell>
          <cell r="AM45"/>
          <cell r="AN45">
            <v>44766.174494077379</v>
          </cell>
          <cell r="AP45"/>
          <cell r="AR45"/>
          <cell r="AT45">
            <v>0</v>
          </cell>
          <cell r="AU45">
            <v>0</v>
          </cell>
          <cell r="AV45">
            <v>18.43</v>
          </cell>
          <cell r="AW45">
            <v>96.875</v>
          </cell>
          <cell r="AX45">
            <v>64.713541666666657</v>
          </cell>
          <cell r="AY45">
            <v>54.6875</v>
          </cell>
          <cell r="AZ45">
            <v>79.427083333333329</v>
          </cell>
          <cell r="BA45">
            <v>100.78125</v>
          </cell>
          <cell r="BB45">
            <v>65.720520664682553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160.19999999999999</v>
          </cell>
          <cell r="BJ45"/>
          <cell r="BK45">
            <v>29798.822648407739</v>
          </cell>
          <cell r="BM45"/>
          <cell r="BO45"/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534</v>
          </cell>
          <cell r="CG45"/>
          <cell r="CH45">
            <v>24831</v>
          </cell>
          <cell r="CJ45"/>
          <cell r="CL45"/>
          <cell r="CN45">
            <v>0</v>
          </cell>
          <cell r="CO45">
            <v>0</v>
          </cell>
          <cell r="CP45">
            <v>18.43</v>
          </cell>
          <cell r="CQ45">
            <v>0</v>
          </cell>
          <cell r="CR45">
            <v>0</v>
          </cell>
          <cell r="CS45">
            <v>0</v>
          </cell>
          <cell r="CT45">
            <v>79.427083333333329</v>
          </cell>
          <cell r="CU45">
            <v>100.78125</v>
          </cell>
          <cell r="CV45">
            <v>71.799604970238107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150.80000000000001</v>
          </cell>
          <cell r="DD45"/>
          <cell r="DE45">
            <v>19587.564131116069</v>
          </cell>
          <cell r="DG45"/>
          <cell r="DI45"/>
          <cell r="DK45">
            <v>0</v>
          </cell>
          <cell r="DL45">
            <v>0</v>
          </cell>
          <cell r="DM45">
            <v>18.43</v>
          </cell>
          <cell r="DN45">
            <v>96.875</v>
          </cell>
          <cell r="DO45">
            <v>64.713541666666657</v>
          </cell>
          <cell r="DP45">
            <v>52.083333333333329</v>
          </cell>
          <cell r="DQ45">
            <v>79.427083333333329</v>
          </cell>
          <cell r="DR45">
            <v>100.78125</v>
          </cell>
          <cell r="DS45">
            <v>60.584895119047616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170.79999999999998</v>
          </cell>
          <cell r="EA45"/>
          <cell r="EB45">
            <v>29931.82231053571</v>
          </cell>
          <cell r="ED45"/>
          <cell r="EF45"/>
          <cell r="EH45">
            <v>164</v>
          </cell>
          <cell r="EI45">
            <v>12.296284080914688</v>
          </cell>
          <cell r="EJ45">
            <v>66.313694129050859</v>
          </cell>
          <cell r="EK45">
            <v>41.579707278481017</v>
          </cell>
          <cell r="EL45">
            <v>174.1248784049439</v>
          </cell>
          <cell r="EM45">
            <v>15.26954048463357</v>
          </cell>
          <cell r="EN45">
            <v>108.96548221327527</v>
          </cell>
          <cell r="EO45">
            <v>64.741819254040792</v>
          </cell>
          <cell r="EP45">
            <v>164.05221815886597</v>
          </cell>
          <cell r="EQ45">
            <v>9.5566009557945044</v>
          </cell>
          <cell r="ER45">
            <v>19.079283618164059</v>
          </cell>
          <cell r="ES45">
            <v>126.5599262715498</v>
          </cell>
          <cell r="ET45">
            <v>104.16390892645379</v>
          </cell>
          <cell r="EU45">
            <v>0</v>
          </cell>
          <cell r="EV45">
            <v>0</v>
          </cell>
          <cell r="EW45">
            <v>362</v>
          </cell>
          <cell r="EX45"/>
          <cell r="EY45">
            <v>66620.705485591825</v>
          </cell>
          <cell r="FA45"/>
          <cell r="FC45"/>
          <cell r="FE45">
            <v>170</v>
          </cell>
          <cell r="FF45">
            <v>15.629363083738635</v>
          </cell>
          <cell r="FG45">
            <v>69.429592131594717</v>
          </cell>
          <cell r="FH45">
            <v>45.731657290201603</v>
          </cell>
          <cell r="FI45">
            <v>195.11419491505276</v>
          </cell>
          <cell r="FJ45">
            <v>1.6025641025641024</v>
          </cell>
          <cell r="FK45">
            <v>150.32206278688398</v>
          </cell>
          <cell r="FL45">
            <v>1.6025641025641024</v>
          </cell>
          <cell r="FM45">
            <v>215.48705527417701</v>
          </cell>
          <cell r="FN45">
            <v>31.180593848604605</v>
          </cell>
          <cell r="FO45">
            <v>30.915514439492078</v>
          </cell>
          <cell r="FP45">
            <v>14.241452991452991</v>
          </cell>
          <cell r="FQ45">
            <v>0</v>
          </cell>
          <cell r="FR45">
            <v>0</v>
          </cell>
          <cell r="FS45">
            <v>0</v>
          </cell>
          <cell r="FT45">
            <v>290.2</v>
          </cell>
          <cell r="FU45"/>
          <cell r="FV45">
            <v>57262.732595934191</v>
          </cell>
          <cell r="FX45"/>
          <cell r="FZ45"/>
          <cell r="GB45">
            <v>20</v>
          </cell>
          <cell r="GC45">
            <v>12.943456927278621</v>
          </cell>
          <cell r="GD45">
            <v>69.803888556895657</v>
          </cell>
          <cell r="GE45">
            <v>46.935121955733223</v>
          </cell>
          <cell r="GF45">
            <v>204.1915389135371</v>
          </cell>
          <cell r="GG45">
            <v>15.52884316287172</v>
          </cell>
          <cell r="GH45">
            <v>139.00166589605024</v>
          </cell>
          <cell r="GI45">
            <v>69.198564593301427</v>
          </cell>
          <cell r="GJ45">
            <v>169.10989693727416</v>
          </cell>
          <cell r="GK45">
            <v>41.928252530969004</v>
          </cell>
          <cell r="GL45">
            <v>35.698411935050025</v>
          </cell>
          <cell r="GM45">
            <v>11.513157894736841</v>
          </cell>
          <cell r="GN45">
            <v>0</v>
          </cell>
          <cell r="GO45">
            <v>0</v>
          </cell>
          <cell r="GP45">
            <v>0</v>
          </cell>
          <cell r="GQ45">
            <v>281.2</v>
          </cell>
          <cell r="GR45"/>
          <cell r="GS45">
            <v>51942.955167621949</v>
          </cell>
          <cell r="GU45"/>
          <cell r="GW45"/>
          <cell r="GY45">
            <v>20</v>
          </cell>
          <cell r="GZ45">
            <v>12.88238001923601</v>
          </cell>
          <cell r="HA45">
            <v>69.740417122564395</v>
          </cell>
          <cell r="HB45">
            <v>46.935121955733223</v>
          </cell>
          <cell r="HC45">
            <v>188.74928745154878</v>
          </cell>
          <cell r="HD45">
            <v>14.86671021525445</v>
          </cell>
          <cell r="HE45">
            <v>138.61426869552136</v>
          </cell>
          <cell r="HF45">
            <v>28.762267674135835</v>
          </cell>
          <cell r="HG45">
            <v>160.36790915349567</v>
          </cell>
          <cell r="HH45">
            <v>54.187751524869512</v>
          </cell>
          <cell r="HI45">
            <v>136.50762949371887</v>
          </cell>
          <cell r="HJ45">
            <v>37.954493648997044</v>
          </cell>
          <cell r="HK45">
            <v>42.153764484496833</v>
          </cell>
          <cell r="HL45">
            <v>16.776315789473685</v>
          </cell>
          <cell r="HM45">
            <v>0</v>
          </cell>
          <cell r="HN45">
            <v>292.39999999999998</v>
          </cell>
          <cell r="HO45"/>
          <cell r="HP45">
            <v>58631.771751150613</v>
          </cell>
          <cell r="HR45"/>
          <cell r="HT45"/>
          <cell r="HV45">
            <v>20</v>
          </cell>
        </row>
        <row r="46">
          <cell r="C46">
            <v>21</v>
          </cell>
          <cell r="D46">
            <v>1</v>
          </cell>
          <cell r="E46"/>
          <cell r="G46"/>
          <cell r="I46">
            <v>21</v>
          </cell>
          <cell r="J46" t="str">
            <v>RENTA DE CANASTOS (CCU) - CARGO CONTAINER 20FT</v>
          </cell>
          <cell r="K46"/>
          <cell r="L46"/>
          <cell r="M46"/>
          <cell r="N46"/>
          <cell r="O46"/>
          <cell r="P46" t="str">
            <v>CCU/Día</v>
          </cell>
          <cell r="Q46">
            <v>41</v>
          </cell>
          <cell r="S46"/>
          <cell r="U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>
            <v>0</v>
          </cell>
          <cell r="AP46"/>
          <cell r="AR46"/>
          <cell r="AT46"/>
          <cell r="AU46"/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/>
          <cell r="BK46">
            <v>0</v>
          </cell>
          <cell r="BM46"/>
          <cell r="BO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  <cell r="CB46"/>
          <cell r="CC46"/>
          <cell r="CD46"/>
          <cell r="CE46"/>
          <cell r="CF46"/>
          <cell r="CG46"/>
          <cell r="CH46">
            <v>0</v>
          </cell>
          <cell r="CJ46"/>
          <cell r="CL46"/>
          <cell r="CN46"/>
          <cell r="CO46"/>
          <cell r="CP46"/>
          <cell r="CQ46"/>
          <cell r="CR46"/>
          <cell r="CS46"/>
          <cell r="CT46"/>
          <cell r="CU46"/>
          <cell r="CV46"/>
          <cell r="CW46"/>
          <cell r="CX46"/>
          <cell r="CY46"/>
          <cell r="CZ46"/>
          <cell r="DA46"/>
          <cell r="DB46"/>
          <cell r="DC46"/>
          <cell r="DD46"/>
          <cell r="DE46">
            <v>0</v>
          </cell>
          <cell r="DG46"/>
          <cell r="DI46"/>
          <cell r="DK46"/>
          <cell r="DL46"/>
          <cell r="DM46"/>
          <cell r="DN46"/>
          <cell r="DO46"/>
          <cell r="DP46"/>
          <cell r="DQ46"/>
          <cell r="DR46"/>
          <cell r="DS46"/>
          <cell r="DT46"/>
          <cell r="DU46"/>
          <cell r="DV46"/>
          <cell r="DW46"/>
          <cell r="DX46"/>
          <cell r="DY46"/>
          <cell r="DZ46"/>
          <cell r="EA46"/>
          <cell r="EB46">
            <v>0</v>
          </cell>
          <cell r="ED46"/>
          <cell r="EF46"/>
          <cell r="EH46"/>
          <cell r="EI46"/>
          <cell r="EJ46"/>
          <cell r="EK46"/>
          <cell r="EL46"/>
          <cell r="EM46"/>
          <cell r="EN46"/>
          <cell r="EO46"/>
          <cell r="EP46"/>
          <cell r="EQ46"/>
          <cell r="ER46"/>
          <cell r="ES46"/>
          <cell r="ET46"/>
          <cell r="EU46"/>
          <cell r="EV46"/>
          <cell r="EW46"/>
          <cell r="EX46"/>
          <cell r="EY46">
            <v>0</v>
          </cell>
          <cell r="FA46"/>
          <cell r="FC46"/>
          <cell r="FE46"/>
          <cell r="FF46"/>
          <cell r="FG46"/>
          <cell r="FH46"/>
          <cell r="FI46"/>
          <cell r="FJ46"/>
          <cell r="FK46"/>
          <cell r="FL46"/>
          <cell r="FM46"/>
          <cell r="FN46"/>
          <cell r="FO46"/>
          <cell r="FP46"/>
          <cell r="FQ46"/>
          <cell r="FR46"/>
          <cell r="FS46"/>
          <cell r="FT46"/>
          <cell r="FU46"/>
          <cell r="FV46">
            <v>0</v>
          </cell>
          <cell r="FX46"/>
          <cell r="FZ46"/>
          <cell r="GB46"/>
          <cell r="GC46"/>
          <cell r="GD46"/>
          <cell r="GE46"/>
          <cell r="GF46"/>
          <cell r="GG46"/>
          <cell r="GH46"/>
          <cell r="GI46"/>
          <cell r="GJ46"/>
          <cell r="GK46"/>
          <cell r="GL46"/>
          <cell r="GM46"/>
          <cell r="GN46"/>
          <cell r="GO46"/>
          <cell r="GP46"/>
          <cell r="GQ46"/>
          <cell r="GR46"/>
          <cell r="GS46">
            <v>0</v>
          </cell>
          <cell r="GU46"/>
          <cell r="GW46"/>
          <cell r="GY46"/>
          <cell r="GZ46"/>
          <cell r="HA46"/>
          <cell r="HB46"/>
          <cell r="HC46"/>
          <cell r="HD46"/>
          <cell r="HE46"/>
          <cell r="HF46"/>
          <cell r="HG46"/>
          <cell r="HH46"/>
          <cell r="HI46"/>
          <cell r="HJ46"/>
          <cell r="HK46"/>
          <cell r="HL46"/>
          <cell r="HM46"/>
          <cell r="HN46"/>
          <cell r="HO46"/>
          <cell r="HP46">
            <v>0</v>
          </cell>
          <cell r="HR46"/>
          <cell r="HT46"/>
          <cell r="HV46"/>
        </row>
        <row r="47">
          <cell r="C47">
            <v>22</v>
          </cell>
          <cell r="D47">
            <v>1</v>
          </cell>
          <cell r="E47"/>
          <cell r="G47"/>
          <cell r="I47">
            <v>22</v>
          </cell>
          <cell r="J47" t="str">
            <v>HELICOPTERO MEDEVAC</v>
          </cell>
          <cell r="K47"/>
          <cell r="L47"/>
          <cell r="M47"/>
          <cell r="N47"/>
          <cell r="O47"/>
          <cell r="P47" t="str">
            <v>Día</v>
          </cell>
          <cell r="Q47">
            <v>4300</v>
          </cell>
          <cell r="S47"/>
          <cell r="U47"/>
          <cell r="W47"/>
          <cell r="X47"/>
          <cell r="Y47">
            <v>1</v>
          </cell>
          <cell r="Z47"/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>
            <v>3</v>
          </cell>
          <cell r="AM47"/>
          <cell r="AN47">
            <v>17200</v>
          </cell>
          <cell r="AP47"/>
          <cell r="AR47"/>
          <cell r="AT47"/>
          <cell r="AU47"/>
          <cell r="AV47">
            <v>1</v>
          </cell>
          <cell r="AW47"/>
          <cell r="AX47"/>
          <cell r="AY47"/>
          <cell r="AZ47"/>
          <cell r="BA47"/>
          <cell r="BB47"/>
          <cell r="BC47"/>
          <cell r="BD47"/>
          <cell r="BE47"/>
          <cell r="BF47"/>
          <cell r="BG47"/>
          <cell r="BH47"/>
          <cell r="BI47">
            <v>2</v>
          </cell>
          <cell r="BJ47"/>
          <cell r="BK47">
            <v>12900</v>
          </cell>
          <cell r="BM47"/>
          <cell r="BO47"/>
          <cell r="BQ47"/>
          <cell r="BR47"/>
          <cell r="BS47"/>
          <cell r="BT47"/>
          <cell r="BU47"/>
          <cell r="BV47"/>
          <cell r="BW47"/>
          <cell r="BX47"/>
          <cell r="BY47"/>
          <cell r="BZ47"/>
          <cell r="CA47"/>
          <cell r="CB47"/>
          <cell r="CC47"/>
          <cell r="CD47"/>
          <cell r="CE47"/>
          <cell r="CF47">
            <v>5</v>
          </cell>
          <cell r="CG47"/>
          <cell r="CH47">
            <v>21500</v>
          </cell>
          <cell r="CJ47"/>
          <cell r="CL47"/>
          <cell r="CN47"/>
          <cell r="CO47"/>
          <cell r="CP47">
            <v>1</v>
          </cell>
          <cell r="CQ47"/>
          <cell r="CR47"/>
          <cell r="CS47"/>
          <cell r="CT47"/>
          <cell r="CU47"/>
          <cell r="CV47"/>
          <cell r="CW47"/>
          <cell r="CX47"/>
          <cell r="CY47"/>
          <cell r="CZ47"/>
          <cell r="DA47"/>
          <cell r="DB47"/>
          <cell r="DC47">
            <v>2</v>
          </cell>
          <cell r="DD47"/>
          <cell r="DE47">
            <v>12900</v>
          </cell>
          <cell r="DG47"/>
          <cell r="DI47"/>
          <cell r="DK47"/>
          <cell r="DL47"/>
          <cell r="DM47"/>
          <cell r="DN47">
            <v>1</v>
          </cell>
          <cell r="DO47"/>
          <cell r="DP47"/>
          <cell r="DQ47"/>
          <cell r="DR47"/>
          <cell r="DS47"/>
          <cell r="DT47"/>
          <cell r="DU47"/>
          <cell r="DV47"/>
          <cell r="DW47"/>
          <cell r="DX47"/>
          <cell r="DY47"/>
          <cell r="DZ47">
            <v>2</v>
          </cell>
          <cell r="EA47"/>
          <cell r="EB47">
            <v>12900</v>
          </cell>
          <cell r="ED47"/>
          <cell r="EF47"/>
          <cell r="EH47"/>
          <cell r="EI47"/>
          <cell r="EJ47"/>
          <cell r="EK47"/>
          <cell r="EL47"/>
          <cell r="EM47"/>
          <cell r="EN47"/>
          <cell r="EO47">
            <v>1</v>
          </cell>
          <cell r="EP47"/>
          <cell r="EQ47"/>
          <cell r="ER47"/>
          <cell r="ES47"/>
          <cell r="ET47"/>
          <cell r="EU47"/>
          <cell r="EV47"/>
          <cell r="EW47">
            <v>3</v>
          </cell>
          <cell r="EX47"/>
          <cell r="EY47">
            <v>17200</v>
          </cell>
          <cell r="FA47"/>
          <cell r="FC47"/>
          <cell r="FE47"/>
          <cell r="FF47"/>
          <cell r="FG47"/>
          <cell r="FH47"/>
          <cell r="FI47"/>
          <cell r="FJ47"/>
          <cell r="FK47"/>
          <cell r="FL47">
            <v>1</v>
          </cell>
          <cell r="FM47"/>
          <cell r="FN47"/>
          <cell r="FO47"/>
          <cell r="FP47"/>
          <cell r="FQ47"/>
          <cell r="FR47"/>
          <cell r="FS47"/>
          <cell r="FT47">
            <v>2</v>
          </cell>
          <cell r="FU47"/>
          <cell r="FV47">
            <v>12900</v>
          </cell>
          <cell r="FX47"/>
          <cell r="FZ47"/>
          <cell r="GB47"/>
          <cell r="GC47"/>
          <cell r="GD47"/>
          <cell r="GE47"/>
          <cell r="GF47"/>
          <cell r="GG47"/>
          <cell r="GH47"/>
          <cell r="GI47">
            <v>1</v>
          </cell>
          <cell r="GJ47"/>
          <cell r="GK47"/>
          <cell r="GL47"/>
          <cell r="GM47"/>
          <cell r="GN47"/>
          <cell r="GO47"/>
          <cell r="GP47"/>
          <cell r="GQ47">
            <v>2</v>
          </cell>
          <cell r="GR47"/>
          <cell r="GS47">
            <v>12900</v>
          </cell>
          <cell r="GU47"/>
          <cell r="GW47"/>
          <cell r="GY47"/>
          <cell r="GZ47"/>
          <cell r="HA47"/>
          <cell r="HB47"/>
          <cell r="HC47"/>
          <cell r="HD47"/>
          <cell r="HE47"/>
          <cell r="HF47">
            <v>1</v>
          </cell>
          <cell r="HG47"/>
          <cell r="HH47"/>
          <cell r="HI47"/>
          <cell r="HJ47"/>
          <cell r="HK47"/>
          <cell r="HL47"/>
          <cell r="HM47"/>
          <cell r="HN47">
            <v>2</v>
          </cell>
          <cell r="HO47"/>
          <cell r="HP47">
            <v>12900</v>
          </cell>
          <cell r="HR47"/>
          <cell r="HT47"/>
          <cell r="HV47"/>
        </row>
        <row r="48">
          <cell r="C48">
            <v>23</v>
          </cell>
          <cell r="D48">
            <v>1</v>
          </cell>
          <cell r="E48"/>
          <cell r="G48"/>
          <cell r="I48">
            <v>43</v>
          </cell>
          <cell r="J48" t="str">
            <v>Helicóptero EC-135  5 pax</v>
          </cell>
          <cell r="K48"/>
          <cell r="L48"/>
          <cell r="M48"/>
          <cell r="N48"/>
          <cell r="O48"/>
          <cell r="P48" t="str">
            <v>Día</v>
          </cell>
          <cell r="Q48">
            <v>2640</v>
          </cell>
          <cell r="S48"/>
          <cell r="U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/>
          <cell r="AJ48"/>
          <cell r="AK48"/>
          <cell r="AL48"/>
          <cell r="AM48"/>
          <cell r="AN48">
            <v>0</v>
          </cell>
          <cell r="AP48"/>
          <cell r="AR48"/>
          <cell r="AT48"/>
          <cell r="AU48"/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/>
          <cell r="BG48"/>
          <cell r="BH48"/>
          <cell r="BI48"/>
          <cell r="BJ48"/>
          <cell r="BK48">
            <v>0</v>
          </cell>
          <cell r="BM48"/>
          <cell r="BO48"/>
          <cell r="BQ48"/>
          <cell r="BR48"/>
          <cell r="BS48"/>
          <cell r="BT48"/>
          <cell r="BU48"/>
          <cell r="BV48"/>
          <cell r="BW48"/>
          <cell r="BX48"/>
          <cell r="BY48"/>
          <cell r="BZ48"/>
          <cell r="CA48"/>
          <cell r="CB48"/>
          <cell r="CC48"/>
          <cell r="CD48"/>
          <cell r="CE48"/>
          <cell r="CF48"/>
          <cell r="CG48"/>
          <cell r="CH48">
            <v>0</v>
          </cell>
          <cell r="CJ48"/>
          <cell r="CL48"/>
          <cell r="CN48"/>
          <cell r="CO48"/>
          <cell r="CP48"/>
          <cell r="CQ48"/>
          <cell r="CR48"/>
          <cell r="CS48"/>
          <cell r="CT48"/>
          <cell r="CU48"/>
          <cell r="CV48"/>
          <cell r="CW48"/>
          <cell r="CX48"/>
          <cell r="CY48"/>
          <cell r="CZ48"/>
          <cell r="DA48"/>
          <cell r="DB48"/>
          <cell r="DC48"/>
          <cell r="DD48"/>
          <cell r="DE48">
            <v>0</v>
          </cell>
          <cell r="DG48"/>
          <cell r="DI48"/>
          <cell r="DK48"/>
          <cell r="DL48"/>
          <cell r="DM48"/>
          <cell r="DN48"/>
          <cell r="DO48"/>
          <cell r="DP48"/>
          <cell r="DQ48"/>
          <cell r="DR48"/>
          <cell r="DS48"/>
          <cell r="DT48"/>
          <cell r="DU48"/>
          <cell r="DV48"/>
          <cell r="DW48"/>
          <cell r="DX48"/>
          <cell r="DY48"/>
          <cell r="DZ48"/>
          <cell r="EA48"/>
          <cell r="EB48">
            <v>0</v>
          </cell>
          <cell r="ED48"/>
          <cell r="EF48"/>
          <cell r="EH48"/>
          <cell r="EI48"/>
          <cell r="EJ48"/>
          <cell r="EK48"/>
          <cell r="EL48"/>
          <cell r="EM48"/>
          <cell r="EN48"/>
          <cell r="EO48"/>
          <cell r="EP48"/>
          <cell r="EQ48"/>
          <cell r="ER48"/>
          <cell r="ES48"/>
          <cell r="ET48"/>
          <cell r="EU48"/>
          <cell r="EV48"/>
          <cell r="EW48"/>
          <cell r="EX48"/>
          <cell r="EY48">
            <v>0</v>
          </cell>
          <cell r="FA48"/>
          <cell r="FC48"/>
          <cell r="FE48"/>
          <cell r="FF48"/>
          <cell r="FG48"/>
          <cell r="FH48"/>
          <cell r="FI48"/>
          <cell r="FJ48"/>
          <cell r="FK48"/>
          <cell r="FL48"/>
          <cell r="FM48"/>
          <cell r="FN48"/>
          <cell r="FO48"/>
          <cell r="FP48"/>
          <cell r="FQ48"/>
          <cell r="FR48"/>
          <cell r="FS48"/>
          <cell r="FT48"/>
          <cell r="FU48"/>
          <cell r="FV48">
            <v>0</v>
          </cell>
          <cell r="FX48"/>
          <cell r="FZ48"/>
          <cell r="GB48"/>
          <cell r="GC48"/>
          <cell r="GD48"/>
          <cell r="GE48"/>
          <cell r="GF48"/>
          <cell r="GG48"/>
          <cell r="GH48"/>
          <cell r="GI48"/>
          <cell r="GJ48"/>
          <cell r="GK48"/>
          <cell r="GL48"/>
          <cell r="GM48"/>
          <cell r="GN48"/>
          <cell r="GO48"/>
          <cell r="GP48"/>
          <cell r="GQ48"/>
          <cell r="GR48"/>
          <cell r="GS48">
            <v>0</v>
          </cell>
          <cell r="GU48"/>
          <cell r="GW48"/>
          <cell r="GY48"/>
          <cell r="GZ48"/>
          <cell r="HA48"/>
          <cell r="HB48"/>
          <cell r="HC48"/>
          <cell r="HD48"/>
          <cell r="HE48"/>
          <cell r="HF48"/>
          <cell r="HG48"/>
          <cell r="HH48"/>
          <cell r="HI48"/>
          <cell r="HJ48"/>
          <cell r="HK48"/>
          <cell r="HL48"/>
          <cell r="HM48"/>
          <cell r="HN48"/>
          <cell r="HO48"/>
          <cell r="HP48">
            <v>0</v>
          </cell>
          <cell r="HR48"/>
          <cell r="HT48"/>
          <cell r="HV48"/>
        </row>
        <row r="49">
          <cell r="C49">
            <v>24</v>
          </cell>
          <cell r="D49">
            <v>1</v>
          </cell>
          <cell r="E49"/>
          <cell r="G49"/>
          <cell r="I49">
            <v>44</v>
          </cell>
          <cell r="J49" t="str">
            <v>Helicóptero BK-117C1  6 pax</v>
          </cell>
          <cell r="K49"/>
          <cell r="L49"/>
          <cell r="M49"/>
          <cell r="N49"/>
          <cell r="O49"/>
          <cell r="P49" t="str">
            <v>Día</v>
          </cell>
          <cell r="Q49">
            <v>3190</v>
          </cell>
          <cell r="S49"/>
          <cell r="U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  <cell r="AI49"/>
          <cell r="AJ49"/>
          <cell r="AK49"/>
          <cell r="AL49"/>
          <cell r="AM49"/>
          <cell r="AN49">
            <v>0</v>
          </cell>
          <cell r="AP49"/>
          <cell r="AR49"/>
          <cell r="AT49"/>
          <cell r="AU49"/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/>
          <cell r="BG49"/>
          <cell r="BH49"/>
          <cell r="BI49"/>
          <cell r="BJ49"/>
          <cell r="BK49">
            <v>0</v>
          </cell>
          <cell r="BM49"/>
          <cell r="BO49"/>
          <cell r="BQ49"/>
          <cell r="BR49"/>
          <cell r="BS49"/>
          <cell r="BT49"/>
          <cell r="BU49"/>
          <cell r="BV49"/>
          <cell r="BW49"/>
          <cell r="BX49"/>
          <cell r="BY49"/>
          <cell r="BZ49"/>
          <cell r="CA49"/>
          <cell r="CB49"/>
          <cell r="CC49"/>
          <cell r="CD49"/>
          <cell r="CE49"/>
          <cell r="CF49"/>
          <cell r="CG49"/>
          <cell r="CH49">
            <v>0</v>
          </cell>
          <cell r="CJ49"/>
          <cell r="CL49"/>
          <cell r="CN49"/>
          <cell r="CO49"/>
          <cell r="CP49"/>
          <cell r="CQ49"/>
          <cell r="CR49"/>
          <cell r="CS49"/>
          <cell r="CT49"/>
          <cell r="CU49"/>
          <cell r="CV49"/>
          <cell r="CW49"/>
          <cell r="CX49"/>
          <cell r="CY49"/>
          <cell r="CZ49"/>
          <cell r="DA49"/>
          <cell r="DB49"/>
          <cell r="DC49"/>
          <cell r="DD49"/>
          <cell r="DE49">
            <v>0</v>
          </cell>
          <cell r="DG49"/>
          <cell r="DI49"/>
          <cell r="DK49"/>
          <cell r="DL49"/>
          <cell r="DM49"/>
          <cell r="DN49"/>
          <cell r="DO49"/>
          <cell r="DP49"/>
          <cell r="DQ49"/>
          <cell r="DR49"/>
          <cell r="DS49"/>
          <cell r="DT49"/>
          <cell r="DU49"/>
          <cell r="DV49"/>
          <cell r="DW49"/>
          <cell r="DX49"/>
          <cell r="DY49"/>
          <cell r="DZ49"/>
          <cell r="EA49"/>
          <cell r="EB49">
            <v>0</v>
          </cell>
          <cell r="ED49"/>
          <cell r="EF49"/>
          <cell r="EH49"/>
          <cell r="EI49"/>
          <cell r="EJ49"/>
          <cell r="EK49"/>
          <cell r="EL49"/>
          <cell r="EM49"/>
          <cell r="EN49"/>
          <cell r="EO49"/>
          <cell r="EP49"/>
          <cell r="EQ49"/>
          <cell r="ER49"/>
          <cell r="ES49"/>
          <cell r="ET49"/>
          <cell r="EU49"/>
          <cell r="EV49"/>
          <cell r="EW49"/>
          <cell r="EX49"/>
          <cell r="EY49">
            <v>0</v>
          </cell>
          <cell r="FA49"/>
          <cell r="FC49"/>
          <cell r="FE49"/>
          <cell r="FF49"/>
          <cell r="FG49"/>
          <cell r="FH49"/>
          <cell r="FI49"/>
          <cell r="FJ49"/>
          <cell r="FK49"/>
          <cell r="FL49"/>
          <cell r="FM49"/>
          <cell r="FN49"/>
          <cell r="FO49"/>
          <cell r="FP49"/>
          <cell r="FQ49"/>
          <cell r="FR49"/>
          <cell r="FS49"/>
          <cell r="FT49"/>
          <cell r="FU49"/>
          <cell r="FV49">
            <v>0</v>
          </cell>
          <cell r="FX49"/>
          <cell r="FZ49"/>
          <cell r="GB49"/>
          <cell r="GC49"/>
          <cell r="GD49"/>
          <cell r="GE49"/>
          <cell r="GF49"/>
          <cell r="GG49"/>
          <cell r="GH49"/>
          <cell r="GI49"/>
          <cell r="GJ49"/>
          <cell r="GK49"/>
          <cell r="GL49"/>
          <cell r="GM49"/>
          <cell r="GN49"/>
          <cell r="GO49"/>
          <cell r="GP49"/>
          <cell r="GQ49"/>
          <cell r="GR49"/>
          <cell r="GS49">
            <v>0</v>
          </cell>
          <cell r="GU49"/>
          <cell r="GW49"/>
          <cell r="GY49"/>
          <cell r="GZ49"/>
          <cell r="HA49"/>
          <cell r="HB49"/>
          <cell r="HC49"/>
          <cell r="HD49"/>
          <cell r="HE49"/>
          <cell r="HF49"/>
          <cell r="HG49"/>
          <cell r="HH49"/>
          <cell r="HI49"/>
          <cell r="HJ49"/>
          <cell r="HK49"/>
          <cell r="HL49"/>
          <cell r="HM49"/>
          <cell r="HN49"/>
          <cell r="HO49"/>
          <cell r="HP49">
            <v>0</v>
          </cell>
          <cell r="HR49"/>
          <cell r="HT49"/>
          <cell r="HV49"/>
        </row>
        <row r="50">
          <cell r="C50">
            <v>25</v>
          </cell>
          <cell r="D50">
            <v>1</v>
          </cell>
          <cell r="E50"/>
          <cell r="G50"/>
          <cell r="I50">
            <v>45</v>
          </cell>
          <cell r="J50" t="str">
            <v>Helicóptero EC 145 (BK-117C2) 6-9 pax</v>
          </cell>
          <cell r="K50"/>
          <cell r="L50"/>
          <cell r="M50"/>
          <cell r="N50"/>
          <cell r="O50"/>
          <cell r="P50" t="str">
            <v>Día</v>
          </cell>
          <cell r="Q50">
            <v>3765.5</v>
          </cell>
          <cell r="S50"/>
          <cell r="U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>
            <v>0</v>
          </cell>
          <cell r="AP50"/>
          <cell r="AR50"/>
          <cell r="AT50"/>
          <cell r="AU50"/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/>
          <cell r="BG50"/>
          <cell r="BH50"/>
          <cell r="BI50"/>
          <cell r="BJ50"/>
          <cell r="BK50">
            <v>0</v>
          </cell>
          <cell r="BM50"/>
          <cell r="BO50"/>
          <cell r="BQ50"/>
          <cell r="BR50"/>
          <cell r="BS50"/>
          <cell r="BT50"/>
          <cell r="BU50"/>
          <cell r="BV50"/>
          <cell r="BW50"/>
          <cell r="BX50"/>
          <cell r="BY50"/>
          <cell r="BZ50"/>
          <cell r="CA50"/>
          <cell r="CB50"/>
          <cell r="CC50"/>
          <cell r="CD50"/>
          <cell r="CE50"/>
          <cell r="CF50"/>
          <cell r="CG50"/>
          <cell r="CH50">
            <v>0</v>
          </cell>
          <cell r="CJ50"/>
          <cell r="CL50"/>
          <cell r="CN50"/>
          <cell r="CO50"/>
          <cell r="CP50"/>
          <cell r="CQ50"/>
          <cell r="CR50"/>
          <cell r="CS50"/>
          <cell r="CT50"/>
          <cell r="CU50"/>
          <cell r="CV50"/>
          <cell r="CW50"/>
          <cell r="CX50"/>
          <cell r="CY50"/>
          <cell r="CZ50"/>
          <cell r="DA50"/>
          <cell r="DB50"/>
          <cell r="DC50"/>
          <cell r="DD50"/>
          <cell r="DE50">
            <v>0</v>
          </cell>
          <cell r="DG50"/>
          <cell r="DI50"/>
          <cell r="DK50"/>
          <cell r="DL50"/>
          <cell r="DM50"/>
          <cell r="DN50"/>
          <cell r="DO50"/>
          <cell r="DP50"/>
          <cell r="DQ50"/>
          <cell r="DR50"/>
          <cell r="DS50"/>
          <cell r="DT50"/>
          <cell r="DU50"/>
          <cell r="DV50"/>
          <cell r="DW50"/>
          <cell r="DX50"/>
          <cell r="DY50"/>
          <cell r="DZ50"/>
          <cell r="EA50"/>
          <cell r="EB50">
            <v>0</v>
          </cell>
          <cell r="ED50"/>
          <cell r="EF50"/>
          <cell r="EH50"/>
          <cell r="EI50"/>
          <cell r="EJ50"/>
          <cell r="EK50"/>
          <cell r="EL50"/>
          <cell r="EM50"/>
          <cell r="EN50"/>
          <cell r="EO50"/>
          <cell r="EP50"/>
          <cell r="EQ50"/>
          <cell r="ER50"/>
          <cell r="ES50"/>
          <cell r="ET50"/>
          <cell r="EU50"/>
          <cell r="EV50"/>
          <cell r="EW50"/>
          <cell r="EX50"/>
          <cell r="EY50">
            <v>0</v>
          </cell>
          <cell r="FA50"/>
          <cell r="FC50"/>
          <cell r="FE50"/>
          <cell r="FF50"/>
          <cell r="FG50"/>
          <cell r="FH50"/>
          <cell r="FI50"/>
          <cell r="FJ50"/>
          <cell r="FK50"/>
          <cell r="FL50"/>
          <cell r="FM50"/>
          <cell r="FN50"/>
          <cell r="FO50"/>
          <cell r="FP50"/>
          <cell r="FQ50"/>
          <cell r="FR50"/>
          <cell r="FS50"/>
          <cell r="FT50"/>
          <cell r="FU50"/>
          <cell r="FV50">
            <v>0</v>
          </cell>
          <cell r="FX50"/>
          <cell r="FZ50"/>
          <cell r="GB50"/>
          <cell r="GC50"/>
          <cell r="GD50"/>
          <cell r="GE50"/>
          <cell r="GF50"/>
          <cell r="GG50"/>
          <cell r="GH50"/>
          <cell r="GI50"/>
          <cell r="GJ50"/>
          <cell r="GK50"/>
          <cell r="GL50"/>
          <cell r="GM50"/>
          <cell r="GN50"/>
          <cell r="GO50"/>
          <cell r="GP50"/>
          <cell r="GQ50"/>
          <cell r="GR50"/>
          <cell r="GS50">
            <v>0</v>
          </cell>
          <cell r="GU50"/>
          <cell r="GW50"/>
          <cell r="GY50"/>
          <cell r="GZ50"/>
          <cell r="HA50"/>
          <cell r="HB50"/>
          <cell r="HC50"/>
          <cell r="HD50"/>
          <cell r="HE50"/>
          <cell r="HF50"/>
          <cell r="HG50"/>
          <cell r="HH50"/>
          <cell r="HI50"/>
          <cell r="HJ50"/>
          <cell r="HK50"/>
          <cell r="HL50"/>
          <cell r="HM50"/>
          <cell r="HN50"/>
          <cell r="HO50"/>
          <cell r="HP50">
            <v>0</v>
          </cell>
          <cell r="HR50"/>
          <cell r="HT50"/>
          <cell r="HV50"/>
        </row>
        <row r="51">
          <cell r="C51">
            <v>26</v>
          </cell>
          <cell r="D51">
            <v>1</v>
          </cell>
          <cell r="E51"/>
          <cell r="G51"/>
          <cell r="I51">
            <v>46</v>
          </cell>
          <cell r="J51" t="str">
            <v>Helicóptero EC-155  12 PAX</v>
          </cell>
          <cell r="K51"/>
          <cell r="L51"/>
          <cell r="M51"/>
          <cell r="N51"/>
          <cell r="O51"/>
          <cell r="P51" t="str">
            <v>Día</v>
          </cell>
          <cell r="Q51">
            <v>6050</v>
          </cell>
          <cell r="S51"/>
          <cell r="U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>
            <v>0</v>
          </cell>
          <cell r="AP51"/>
          <cell r="AR51"/>
          <cell r="AT51"/>
          <cell r="AU51"/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/>
          <cell r="BG51"/>
          <cell r="BH51"/>
          <cell r="BI51"/>
          <cell r="BJ51"/>
          <cell r="BK51">
            <v>0</v>
          </cell>
          <cell r="BM51"/>
          <cell r="BO51"/>
          <cell r="BQ51"/>
          <cell r="BR51"/>
          <cell r="BS51"/>
          <cell r="BT51"/>
          <cell r="BU51"/>
          <cell r="BV51"/>
          <cell r="BW51"/>
          <cell r="BX51"/>
          <cell r="BY51"/>
          <cell r="BZ51"/>
          <cell r="CA51"/>
          <cell r="CB51"/>
          <cell r="CC51"/>
          <cell r="CD51"/>
          <cell r="CE51"/>
          <cell r="CF51"/>
          <cell r="CG51"/>
          <cell r="CH51">
            <v>0</v>
          </cell>
          <cell r="CJ51"/>
          <cell r="CL51"/>
          <cell r="CN51"/>
          <cell r="CO51"/>
          <cell r="CP51"/>
          <cell r="CQ51"/>
          <cell r="CR51"/>
          <cell r="CS51"/>
          <cell r="CT51"/>
          <cell r="CU51"/>
          <cell r="CV51"/>
          <cell r="CW51"/>
          <cell r="CX51"/>
          <cell r="CY51"/>
          <cell r="CZ51"/>
          <cell r="DA51"/>
          <cell r="DB51"/>
          <cell r="DC51"/>
          <cell r="DD51"/>
          <cell r="DE51">
            <v>0</v>
          </cell>
          <cell r="DG51"/>
          <cell r="DI51"/>
          <cell r="DK51"/>
          <cell r="DL51"/>
          <cell r="DM51"/>
          <cell r="DN51"/>
          <cell r="DO51"/>
          <cell r="DP51"/>
          <cell r="DQ51"/>
          <cell r="DR51"/>
          <cell r="DS51"/>
          <cell r="DT51"/>
          <cell r="DU51"/>
          <cell r="DV51"/>
          <cell r="DW51"/>
          <cell r="DX51"/>
          <cell r="DY51"/>
          <cell r="DZ51"/>
          <cell r="EA51"/>
          <cell r="EB51">
            <v>0</v>
          </cell>
          <cell r="ED51"/>
          <cell r="EF51"/>
          <cell r="EH51"/>
          <cell r="EI51"/>
          <cell r="EJ51"/>
          <cell r="EK51"/>
          <cell r="EL51"/>
          <cell r="EM51"/>
          <cell r="EN51"/>
          <cell r="EO51"/>
          <cell r="EP51"/>
          <cell r="EQ51"/>
          <cell r="ER51"/>
          <cell r="ES51"/>
          <cell r="ET51"/>
          <cell r="EU51"/>
          <cell r="EV51"/>
          <cell r="EW51"/>
          <cell r="EX51"/>
          <cell r="EY51">
            <v>0</v>
          </cell>
          <cell r="FA51"/>
          <cell r="FC51"/>
          <cell r="FE51"/>
          <cell r="FF51"/>
          <cell r="FG51"/>
          <cell r="FH51"/>
          <cell r="FI51"/>
          <cell r="FJ51"/>
          <cell r="FK51"/>
          <cell r="FL51"/>
          <cell r="FM51"/>
          <cell r="FN51"/>
          <cell r="FO51"/>
          <cell r="FP51"/>
          <cell r="FQ51"/>
          <cell r="FR51"/>
          <cell r="FS51"/>
          <cell r="FT51"/>
          <cell r="FU51"/>
          <cell r="FV51">
            <v>0</v>
          </cell>
          <cell r="FX51"/>
          <cell r="FZ51"/>
          <cell r="GB51"/>
          <cell r="GC51"/>
          <cell r="GD51"/>
          <cell r="GE51"/>
          <cell r="GF51"/>
          <cell r="GG51"/>
          <cell r="GH51"/>
          <cell r="GI51"/>
          <cell r="GJ51"/>
          <cell r="GK51"/>
          <cell r="GL51"/>
          <cell r="GM51"/>
          <cell r="GN51"/>
          <cell r="GO51"/>
          <cell r="GP51"/>
          <cell r="GQ51"/>
          <cell r="GR51"/>
          <cell r="GS51">
            <v>0</v>
          </cell>
          <cell r="GU51"/>
          <cell r="GW51"/>
          <cell r="GY51"/>
          <cell r="GZ51"/>
          <cell r="HA51"/>
          <cell r="HB51"/>
          <cell r="HC51"/>
          <cell r="HD51"/>
          <cell r="HE51"/>
          <cell r="HF51"/>
          <cell r="HG51"/>
          <cell r="HH51"/>
          <cell r="HI51"/>
          <cell r="HJ51"/>
          <cell r="HK51"/>
          <cell r="HL51"/>
          <cell r="HM51"/>
          <cell r="HN51"/>
          <cell r="HO51"/>
          <cell r="HP51">
            <v>0</v>
          </cell>
          <cell r="HR51"/>
          <cell r="HT51"/>
          <cell r="HV51"/>
        </row>
        <row r="52">
          <cell r="C52">
            <v>27</v>
          </cell>
          <cell r="D52">
            <v>1</v>
          </cell>
          <cell r="E52"/>
          <cell r="G52"/>
          <cell r="I52">
            <v>47</v>
          </cell>
          <cell r="J52" t="str">
            <v>Helicóptero AGUSTA AW-139  12 PAX</v>
          </cell>
          <cell r="K52"/>
          <cell r="L52"/>
          <cell r="M52"/>
          <cell r="N52"/>
          <cell r="O52"/>
          <cell r="P52" t="str">
            <v>Día</v>
          </cell>
          <cell r="Q52">
            <v>7150</v>
          </cell>
          <cell r="S52"/>
          <cell r="U52"/>
          <cell r="W52"/>
          <cell r="X52"/>
          <cell r="Y52">
            <v>1</v>
          </cell>
          <cell r="Z52"/>
          <cell r="AA52"/>
          <cell r="AB52"/>
          <cell r="AC52"/>
          <cell r="AD52">
            <v>1</v>
          </cell>
          <cell r="AE52"/>
          <cell r="AF52"/>
          <cell r="AG52"/>
          <cell r="AH52"/>
          <cell r="AI52"/>
          <cell r="AJ52"/>
          <cell r="AK52"/>
          <cell r="AL52"/>
          <cell r="AM52"/>
          <cell r="AN52">
            <v>14300</v>
          </cell>
          <cell r="AP52"/>
          <cell r="AR52"/>
          <cell r="AT52"/>
          <cell r="AU52"/>
          <cell r="AV52">
            <v>1</v>
          </cell>
          <cell r="AW52"/>
          <cell r="AX52"/>
          <cell r="AY52"/>
          <cell r="AZ52"/>
          <cell r="BA52">
            <v>1</v>
          </cell>
          <cell r="BB52"/>
          <cell r="BC52"/>
          <cell r="BD52"/>
          <cell r="BE52"/>
          <cell r="BF52"/>
          <cell r="BG52"/>
          <cell r="BH52"/>
          <cell r="BI52"/>
          <cell r="BJ52"/>
          <cell r="BK52">
            <v>14300</v>
          </cell>
          <cell r="BM52"/>
          <cell r="BO52"/>
          <cell r="BQ52"/>
          <cell r="BR52"/>
          <cell r="BS52"/>
          <cell r="BT52"/>
          <cell r="BU52"/>
          <cell r="BV52"/>
          <cell r="BW52"/>
          <cell r="BX52"/>
          <cell r="BY52"/>
          <cell r="BZ52"/>
          <cell r="CA52"/>
          <cell r="CB52"/>
          <cell r="CC52"/>
          <cell r="CD52"/>
          <cell r="CE52"/>
          <cell r="CF52"/>
          <cell r="CG52"/>
          <cell r="CH52">
            <v>0</v>
          </cell>
          <cell r="CJ52"/>
          <cell r="CL52"/>
          <cell r="CN52"/>
          <cell r="CO52"/>
          <cell r="CP52">
            <v>1</v>
          </cell>
          <cell r="CQ52"/>
          <cell r="CR52"/>
          <cell r="CS52"/>
          <cell r="CT52"/>
          <cell r="CU52"/>
          <cell r="CV52"/>
          <cell r="CW52"/>
          <cell r="CX52"/>
          <cell r="CY52"/>
          <cell r="CZ52"/>
          <cell r="DA52"/>
          <cell r="DB52"/>
          <cell r="DC52"/>
          <cell r="DD52"/>
          <cell r="DE52">
            <v>7150</v>
          </cell>
          <cell r="DG52"/>
          <cell r="DI52"/>
          <cell r="DK52"/>
          <cell r="DL52"/>
          <cell r="DM52"/>
          <cell r="DN52">
            <v>1</v>
          </cell>
          <cell r="DO52"/>
          <cell r="DP52"/>
          <cell r="DQ52"/>
          <cell r="DR52">
            <v>1</v>
          </cell>
          <cell r="DS52"/>
          <cell r="DT52"/>
          <cell r="DU52"/>
          <cell r="DV52"/>
          <cell r="DW52"/>
          <cell r="DX52"/>
          <cell r="DY52"/>
          <cell r="DZ52"/>
          <cell r="EA52"/>
          <cell r="EB52">
            <v>14300</v>
          </cell>
          <cell r="ED52"/>
          <cell r="EF52"/>
          <cell r="EH52">
            <v>0</v>
          </cell>
          <cell r="EI52">
            <v>1</v>
          </cell>
          <cell r="EJ52">
            <v>0</v>
          </cell>
          <cell r="EK52">
            <v>0</v>
          </cell>
          <cell r="EL52">
            <v>0</v>
          </cell>
          <cell r="EM52">
            <v>1</v>
          </cell>
          <cell r="EN52">
            <v>0</v>
          </cell>
          <cell r="EO52">
            <v>0</v>
          </cell>
          <cell r="EP52">
            <v>0</v>
          </cell>
          <cell r="EQ52">
            <v>1</v>
          </cell>
          <cell r="ER52">
            <v>0</v>
          </cell>
          <cell r="ES52">
            <v>0</v>
          </cell>
          <cell r="ET52">
            <v>0</v>
          </cell>
          <cell r="EU52"/>
          <cell r="EV52"/>
          <cell r="EW52"/>
          <cell r="EX52"/>
          <cell r="EY52">
            <v>21450</v>
          </cell>
          <cell r="FA52"/>
          <cell r="FC52"/>
          <cell r="FE52">
            <v>0</v>
          </cell>
          <cell r="FF52">
            <v>1</v>
          </cell>
          <cell r="FG52">
            <v>0</v>
          </cell>
          <cell r="FH52">
            <v>0</v>
          </cell>
          <cell r="FI52">
            <v>0</v>
          </cell>
          <cell r="FJ52">
            <v>1</v>
          </cell>
          <cell r="FK52">
            <v>0</v>
          </cell>
          <cell r="FL52">
            <v>0</v>
          </cell>
          <cell r="FM52">
            <v>0</v>
          </cell>
          <cell r="FN52">
            <v>1</v>
          </cell>
          <cell r="FO52">
            <v>0</v>
          </cell>
          <cell r="FP52">
            <v>0</v>
          </cell>
          <cell r="FQ52">
            <v>0</v>
          </cell>
          <cell r="FR52"/>
          <cell r="FS52"/>
          <cell r="FT52"/>
          <cell r="FU52"/>
          <cell r="FV52">
            <v>21450</v>
          </cell>
          <cell r="FX52"/>
          <cell r="FZ52"/>
          <cell r="GB52">
            <v>0</v>
          </cell>
          <cell r="GC52">
            <v>1</v>
          </cell>
          <cell r="GD52">
            <v>0</v>
          </cell>
          <cell r="GE52">
            <v>0</v>
          </cell>
          <cell r="GF52">
            <v>0</v>
          </cell>
          <cell r="GG52">
            <v>1</v>
          </cell>
          <cell r="GH52">
            <v>0</v>
          </cell>
          <cell r="GI52">
            <v>0</v>
          </cell>
          <cell r="GJ52">
            <v>0</v>
          </cell>
          <cell r="GK52">
            <v>1</v>
          </cell>
          <cell r="GL52">
            <v>0</v>
          </cell>
          <cell r="GM52">
            <v>0</v>
          </cell>
          <cell r="GN52">
            <v>0</v>
          </cell>
          <cell r="GO52"/>
          <cell r="GP52"/>
          <cell r="GQ52"/>
          <cell r="GR52"/>
          <cell r="GS52">
            <v>21450</v>
          </cell>
          <cell r="GU52"/>
          <cell r="GW52"/>
          <cell r="GY52">
            <v>0</v>
          </cell>
          <cell r="GZ52">
            <v>1</v>
          </cell>
          <cell r="HA52">
            <v>0</v>
          </cell>
          <cell r="HB52">
            <v>0</v>
          </cell>
          <cell r="HC52">
            <v>0</v>
          </cell>
          <cell r="HD52">
            <v>1</v>
          </cell>
          <cell r="HE52">
            <v>0</v>
          </cell>
          <cell r="HF52">
            <v>0</v>
          </cell>
          <cell r="HG52">
            <v>0</v>
          </cell>
          <cell r="HH52">
            <v>1</v>
          </cell>
          <cell r="HI52">
            <v>0</v>
          </cell>
          <cell r="HJ52">
            <v>0</v>
          </cell>
          <cell r="HK52">
            <v>0</v>
          </cell>
          <cell r="HL52"/>
          <cell r="HM52"/>
          <cell r="HN52"/>
          <cell r="HO52"/>
          <cell r="HP52">
            <v>21450</v>
          </cell>
          <cell r="HR52"/>
          <cell r="HT52"/>
          <cell r="HV52">
            <v>0</v>
          </cell>
        </row>
        <row r="53">
          <cell r="C53">
            <v>28</v>
          </cell>
          <cell r="D53">
            <v>1</v>
          </cell>
          <cell r="E53"/>
          <cell r="G53"/>
          <cell r="I53">
            <v>48</v>
          </cell>
          <cell r="J53" t="str">
            <v>Helicóptero H175 16 PAX</v>
          </cell>
          <cell r="K53"/>
          <cell r="L53"/>
          <cell r="M53"/>
          <cell r="N53"/>
          <cell r="O53"/>
          <cell r="P53" t="str">
            <v>Día</v>
          </cell>
          <cell r="Q53">
            <v>11550</v>
          </cell>
          <cell r="S53"/>
          <cell r="U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  <cell r="AJ53"/>
          <cell r="AK53"/>
          <cell r="AL53"/>
          <cell r="AM53"/>
          <cell r="AN53">
            <v>0</v>
          </cell>
          <cell r="AP53"/>
          <cell r="AR53"/>
          <cell r="AT53"/>
          <cell r="AU53"/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/>
          <cell r="BG53"/>
          <cell r="BH53"/>
          <cell r="BI53"/>
          <cell r="BJ53"/>
          <cell r="BK53">
            <v>0</v>
          </cell>
          <cell r="BM53"/>
          <cell r="BO53"/>
          <cell r="BQ53"/>
          <cell r="BR53"/>
          <cell r="BS53"/>
          <cell r="BT53"/>
          <cell r="BU53"/>
          <cell r="BV53"/>
          <cell r="BW53"/>
          <cell r="BX53"/>
          <cell r="BY53"/>
          <cell r="BZ53"/>
          <cell r="CA53"/>
          <cell r="CB53"/>
          <cell r="CC53"/>
          <cell r="CD53"/>
          <cell r="CE53"/>
          <cell r="CF53"/>
          <cell r="CG53"/>
          <cell r="CH53">
            <v>0</v>
          </cell>
          <cell r="CJ53"/>
          <cell r="CL53"/>
          <cell r="CN53"/>
          <cell r="CO53"/>
          <cell r="CP53"/>
          <cell r="CQ53"/>
          <cell r="CR53"/>
          <cell r="CS53"/>
          <cell r="CT53"/>
          <cell r="CU53"/>
          <cell r="CV53"/>
          <cell r="CW53"/>
          <cell r="CX53"/>
          <cell r="CY53"/>
          <cell r="CZ53"/>
          <cell r="DA53"/>
          <cell r="DB53"/>
          <cell r="DC53"/>
          <cell r="DD53"/>
          <cell r="DE53">
            <v>0</v>
          </cell>
          <cell r="DG53"/>
          <cell r="DI53"/>
          <cell r="DK53"/>
          <cell r="DL53"/>
          <cell r="DM53"/>
          <cell r="DN53"/>
          <cell r="DO53"/>
          <cell r="DP53"/>
          <cell r="DQ53"/>
          <cell r="DR53"/>
          <cell r="DS53"/>
          <cell r="DT53"/>
          <cell r="DU53"/>
          <cell r="DV53"/>
          <cell r="DW53"/>
          <cell r="DX53"/>
          <cell r="DY53"/>
          <cell r="DZ53"/>
          <cell r="EA53"/>
          <cell r="EB53">
            <v>0</v>
          </cell>
          <cell r="ED53"/>
          <cell r="EF53"/>
          <cell r="EH53"/>
          <cell r="EI53"/>
          <cell r="EJ53"/>
          <cell r="EK53"/>
          <cell r="EL53"/>
          <cell r="EM53"/>
          <cell r="EN53"/>
          <cell r="EO53"/>
          <cell r="EP53"/>
          <cell r="EQ53"/>
          <cell r="ER53"/>
          <cell r="ES53"/>
          <cell r="ET53"/>
          <cell r="EU53"/>
          <cell r="EV53"/>
          <cell r="EW53"/>
          <cell r="EX53"/>
          <cell r="EY53">
            <v>0</v>
          </cell>
          <cell r="FA53"/>
          <cell r="FC53"/>
          <cell r="FE53"/>
          <cell r="FF53"/>
          <cell r="FG53"/>
          <cell r="FH53"/>
          <cell r="FI53"/>
          <cell r="FJ53"/>
          <cell r="FK53"/>
          <cell r="FL53"/>
          <cell r="FM53"/>
          <cell r="FN53"/>
          <cell r="FO53"/>
          <cell r="FP53"/>
          <cell r="FQ53"/>
          <cell r="FR53"/>
          <cell r="FS53"/>
          <cell r="FT53"/>
          <cell r="FU53"/>
          <cell r="FV53">
            <v>0</v>
          </cell>
          <cell r="FX53"/>
          <cell r="FZ53"/>
          <cell r="GB53"/>
          <cell r="GC53"/>
          <cell r="GD53"/>
          <cell r="GE53"/>
          <cell r="GF53"/>
          <cell r="GG53"/>
          <cell r="GH53"/>
          <cell r="GI53"/>
          <cell r="GJ53"/>
          <cell r="GK53"/>
          <cell r="GL53"/>
          <cell r="GM53"/>
          <cell r="GN53"/>
          <cell r="GO53"/>
          <cell r="GP53"/>
          <cell r="GQ53"/>
          <cell r="GR53"/>
          <cell r="GS53">
            <v>0</v>
          </cell>
          <cell r="GU53"/>
          <cell r="GW53"/>
          <cell r="GY53"/>
          <cell r="GZ53"/>
          <cell r="HA53"/>
          <cell r="HB53"/>
          <cell r="HC53"/>
          <cell r="HD53"/>
          <cell r="HE53"/>
          <cell r="HF53"/>
          <cell r="HG53"/>
          <cell r="HH53"/>
          <cell r="HI53"/>
          <cell r="HJ53"/>
          <cell r="HK53"/>
          <cell r="HL53"/>
          <cell r="HM53"/>
          <cell r="HN53"/>
          <cell r="HO53"/>
          <cell r="HP53">
            <v>0</v>
          </cell>
          <cell r="HR53"/>
          <cell r="HT53"/>
          <cell r="HV53"/>
        </row>
        <row r="54">
          <cell r="C54"/>
          <cell r="D54"/>
          <cell r="E54"/>
          <cell r="G54"/>
          <cell r="I54">
            <v>23</v>
          </cell>
          <cell r="J54" t="str">
            <v>TARIFA HERRAMIENTAS DE PESCA Y MOLIENDA FASE 30”</v>
          </cell>
          <cell r="K54"/>
          <cell r="L54"/>
          <cell r="M54"/>
          <cell r="N54"/>
          <cell r="O54"/>
          <cell r="P54" t="str">
            <v>USD/ Primer día</v>
          </cell>
          <cell r="Q54"/>
          <cell r="S54"/>
          <cell r="U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>
            <v>0</v>
          </cell>
          <cell r="AP54"/>
          <cell r="AR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>
            <v>0</v>
          </cell>
          <cell r="BM54"/>
          <cell r="BO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>
            <v>0</v>
          </cell>
          <cell r="CJ54"/>
          <cell r="CL54"/>
          <cell r="CN54"/>
          <cell r="CO54"/>
          <cell r="CP54"/>
          <cell r="CQ54"/>
          <cell r="CR54"/>
          <cell r="CS54"/>
          <cell r="CT54"/>
          <cell r="CU54"/>
          <cell r="CV54"/>
          <cell r="CW54"/>
          <cell r="CX54"/>
          <cell r="CY54"/>
          <cell r="CZ54"/>
          <cell r="DA54"/>
          <cell r="DB54"/>
          <cell r="DC54"/>
          <cell r="DD54"/>
          <cell r="DE54">
            <v>0</v>
          </cell>
          <cell r="DG54"/>
          <cell r="DI54"/>
          <cell r="DK54"/>
          <cell r="DL54"/>
          <cell r="DM54"/>
          <cell r="DN54"/>
          <cell r="DO54"/>
          <cell r="DP54"/>
          <cell r="DQ54"/>
          <cell r="DR54"/>
          <cell r="DS54"/>
          <cell r="DT54"/>
          <cell r="DU54"/>
          <cell r="DV54"/>
          <cell r="DW54"/>
          <cell r="DX54"/>
          <cell r="DY54"/>
          <cell r="DZ54"/>
          <cell r="EA54"/>
          <cell r="EB54">
            <v>0</v>
          </cell>
          <cell r="ED54"/>
          <cell r="EF54"/>
          <cell r="EH54"/>
          <cell r="EI54"/>
          <cell r="EJ54"/>
          <cell r="EK54"/>
          <cell r="EL54"/>
          <cell r="EM54"/>
          <cell r="EN54"/>
          <cell r="EO54"/>
          <cell r="EP54"/>
          <cell r="EQ54"/>
          <cell r="ER54"/>
          <cell r="ES54"/>
          <cell r="ET54"/>
          <cell r="EU54"/>
          <cell r="EV54"/>
          <cell r="EW54"/>
          <cell r="EX54"/>
          <cell r="EY54">
            <v>0</v>
          </cell>
          <cell r="FA54"/>
          <cell r="FC54"/>
          <cell r="FE54"/>
          <cell r="FF54"/>
          <cell r="FG54"/>
          <cell r="FH54"/>
          <cell r="FI54"/>
          <cell r="FJ54"/>
          <cell r="FK54"/>
          <cell r="FL54"/>
          <cell r="FM54"/>
          <cell r="FN54"/>
          <cell r="FO54"/>
          <cell r="FP54"/>
          <cell r="FQ54"/>
          <cell r="FR54"/>
          <cell r="FS54"/>
          <cell r="FT54"/>
          <cell r="FU54"/>
          <cell r="FV54">
            <v>0</v>
          </cell>
          <cell r="FX54"/>
          <cell r="FZ54"/>
          <cell r="GB54"/>
          <cell r="GC54"/>
          <cell r="GD54"/>
          <cell r="GE54"/>
          <cell r="GF54"/>
          <cell r="GG54"/>
          <cell r="GH54"/>
          <cell r="GI54"/>
          <cell r="GJ54"/>
          <cell r="GK54"/>
          <cell r="GL54"/>
          <cell r="GM54"/>
          <cell r="GN54"/>
          <cell r="GO54"/>
          <cell r="GP54"/>
          <cell r="GQ54"/>
          <cell r="GR54"/>
          <cell r="GS54">
            <v>0</v>
          </cell>
          <cell r="GU54"/>
          <cell r="GW54"/>
          <cell r="GY54"/>
          <cell r="GZ54"/>
          <cell r="HA54"/>
          <cell r="HB54"/>
          <cell r="HC54"/>
          <cell r="HD54"/>
          <cell r="HE54"/>
          <cell r="HF54"/>
          <cell r="HG54"/>
          <cell r="HH54"/>
          <cell r="HI54"/>
          <cell r="HJ54"/>
          <cell r="HK54"/>
          <cell r="HL54"/>
          <cell r="HM54"/>
          <cell r="HN54"/>
          <cell r="HO54"/>
          <cell r="HP54">
            <v>0</v>
          </cell>
          <cell r="HR54"/>
          <cell r="HT54"/>
          <cell r="HV54"/>
        </row>
        <row r="55">
          <cell r="C55"/>
          <cell r="D55"/>
          <cell r="E55"/>
          <cell r="G55"/>
          <cell r="I55">
            <v>24</v>
          </cell>
          <cell r="J55" t="str">
            <v>TARIFA HERRAMIENTAS DE PESCA Y MOLIENDA FASE 30”</v>
          </cell>
          <cell r="K55"/>
          <cell r="L55"/>
          <cell r="M55"/>
          <cell r="N55"/>
          <cell r="O55"/>
          <cell r="P55" t="str">
            <v>USD/ Día adicional</v>
          </cell>
          <cell r="Q55"/>
          <cell r="S55"/>
          <cell r="U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/>
          <cell r="AN55">
            <v>0</v>
          </cell>
          <cell r="AP55"/>
          <cell r="AR55"/>
          <cell r="AT55"/>
          <cell r="AU55"/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/>
          <cell r="BG55"/>
          <cell r="BH55"/>
          <cell r="BI55"/>
          <cell r="BJ55"/>
          <cell r="BK55">
            <v>0</v>
          </cell>
          <cell r="BM55"/>
          <cell r="BO55"/>
          <cell r="BQ55"/>
          <cell r="BR55"/>
          <cell r="BS55"/>
          <cell r="BT55"/>
          <cell r="BU55"/>
          <cell r="BV55"/>
          <cell r="BW55"/>
          <cell r="BX55"/>
          <cell r="BY55"/>
          <cell r="BZ55"/>
          <cell r="CA55"/>
          <cell r="CB55"/>
          <cell r="CC55"/>
          <cell r="CD55"/>
          <cell r="CE55"/>
          <cell r="CF55"/>
          <cell r="CG55"/>
          <cell r="CH55">
            <v>0</v>
          </cell>
          <cell r="CJ55"/>
          <cell r="CL55"/>
          <cell r="CN55"/>
          <cell r="CO55"/>
          <cell r="CP55"/>
          <cell r="CQ55"/>
          <cell r="CR55"/>
          <cell r="CS55"/>
          <cell r="CT55"/>
          <cell r="CU55"/>
          <cell r="CV55"/>
          <cell r="CW55"/>
          <cell r="CX55"/>
          <cell r="CY55"/>
          <cell r="CZ55"/>
          <cell r="DA55"/>
          <cell r="DB55"/>
          <cell r="DC55"/>
          <cell r="DD55"/>
          <cell r="DE55">
            <v>0</v>
          </cell>
          <cell r="DG55"/>
          <cell r="DI55"/>
          <cell r="DK55"/>
          <cell r="DL55"/>
          <cell r="DM55"/>
          <cell r="DN55"/>
          <cell r="DO55"/>
          <cell r="DP55"/>
          <cell r="DQ55"/>
          <cell r="DR55"/>
          <cell r="DS55"/>
          <cell r="DT55"/>
          <cell r="DU55"/>
          <cell r="DV55"/>
          <cell r="DW55"/>
          <cell r="DX55"/>
          <cell r="DY55"/>
          <cell r="DZ55"/>
          <cell r="EA55"/>
          <cell r="EB55">
            <v>0</v>
          </cell>
          <cell r="ED55"/>
          <cell r="EF55"/>
          <cell r="EH55"/>
          <cell r="EI55"/>
          <cell r="EJ55"/>
          <cell r="EK55"/>
          <cell r="EL55"/>
          <cell r="EM55"/>
          <cell r="EN55"/>
          <cell r="EO55"/>
          <cell r="EP55"/>
          <cell r="EQ55"/>
          <cell r="ER55"/>
          <cell r="ES55"/>
          <cell r="ET55"/>
          <cell r="EU55"/>
          <cell r="EV55"/>
          <cell r="EW55"/>
          <cell r="EX55"/>
          <cell r="EY55">
            <v>0</v>
          </cell>
          <cell r="FA55"/>
          <cell r="FC55"/>
          <cell r="FE55"/>
          <cell r="FF55"/>
          <cell r="FG55"/>
          <cell r="FH55"/>
          <cell r="FI55"/>
          <cell r="FJ55"/>
          <cell r="FK55"/>
          <cell r="FL55"/>
          <cell r="FM55"/>
          <cell r="FN55"/>
          <cell r="FO55"/>
          <cell r="FP55"/>
          <cell r="FQ55"/>
          <cell r="FR55"/>
          <cell r="FS55"/>
          <cell r="FT55"/>
          <cell r="FU55"/>
          <cell r="FV55">
            <v>0</v>
          </cell>
          <cell r="FX55"/>
          <cell r="FZ55"/>
          <cell r="GB55"/>
          <cell r="GC55"/>
          <cell r="GD55"/>
          <cell r="GE55"/>
          <cell r="GF55"/>
          <cell r="GG55"/>
          <cell r="GH55"/>
          <cell r="GI55"/>
          <cell r="GJ55"/>
          <cell r="GK55"/>
          <cell r="GL55"/>
          <cell r="GM55"/>
          <cell r="GN55"/>
          <cell r="GO55"/>
          <cell r="GP55"/>
          <cell r="GQ55"/>
          <cell r="GR55"/>
          <cell r="GS55">
            <v>0</v>
          </cell>
          <cell r="GU55"/>
          <cell r="GW55"/>
          <cell r="GY55"/>
          <cell r="GZ55"/>
          <cell r="HA55"/>
          <cell r="HB55"/>
          <cell r="HC55"/>
          <cell r="HD55"/>
          <cell r="HE55"/>
          <cell r="HF55"/>
          <cell r="HG55"/>
          <cell r="HH55"/>
          <cell r="HI55"/>
          <cell r="HJ55"/>
          <cell r="HK55"/>
          <cell r="HL55"/>
          <cell r="HM55"/>
          <cell r="HN55"/>
          <cell r="HO55"/>
          <cell r="HP55">
            <v>0</v>
          </cell>
          <cell r="HR55"/>
          <cell r="HT55"/>
          <cell r="HV55"/>
        </row>
        <row r="56">
          <cell r="C56"/>
          <cell r="D56"/>
          <cell r="E56"/>
          <cell r="G56"/>
          <cell r="I56">
            <v>25</v>
          </cell>
          <cell r="J56" t="str">
            <v>TARIFA HERRAMIENTAS DE PESCA Y MOLIENDA FASE 20”</v>
          </cell>
          <cell r="K56"/>
          <cell r="L56"/>
          <cell r="M56"/>
          <cell r="N56"/>
          <cell r="O56"/>
          <cell r="P56" t="str">
            <v>USD/ Primer día</v>
          </cell>
          <cell r="Q56"/>
          <cell r="S56"/>
          <cell r="U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/>
          <cell r="AN56">
            <v>0</v>
          </cell>
          <cell r="AP56"/>
          <cell r="AR56"/>
          <cell r="AT56"/>
          <cell r="AU56"/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/>
          <cell r="BG56"/>
          <cell r="BH56"/>
          <cell r="BI56"/>
          <cell r="BJ56"/>
          <cell r="BK56">
            <v>0</v>
          </cell>
          <cell r="BM56"/>
          <cell r="BO56"/>
          <cell r="BQ56"/>
          <cell r="BR56"/>
          <cell r="BS56"/>
          <cell r="BT56"/>
          <cell r="BU56"/>
          <cell r="BV56"/>
          <cell r="BW56"/>
          <cell r="BX56"/>
          <cell r="BY56"/>
          <cell r="BZ56"/>
          <cell r="CA56"/>
          <cell r="CB56"/>
          <cell r="CC56"/>
          <cell r="CD56"/>
          <cell r="CE56"/>
          <cell r="CF56"/>
          <cell r="CG56"/>
          <cell r="CH56">
            <v>0</v>
          </cell>
          <cell r="CJ56"/>
          <cell r="CL56"/>
          <cell r="CN56"/>
          <cell r="CO56"/>
          <cell r="CP56"/>
          <cell r="CQ56"/>
          <cell r="CR56"/>
          <cell r="CS56"/>
          <cell r="CT56"/>
          <cell r="CU56"/>
          <cell r="CV56"/>
          <cell r="CW56"/>
          <cell r="CX56"/>
          <cell r="CY56"/>
          <cell r="CZ56"/>
          <cell r="DA56"/>
          <cell r="DB56"/>
          <cell r="DC56"/>
          <cell r="DD56"/>
          <cell r="DE56">
            <v>0</v>
          </cell>
          <cell r="DG56"/>
          <cell r="DI56"/>
          <cell r="DK56"/>
          <cell r="DL56"/>
          <cell r="DM56"/>
          <cell r="DN56"/>
          <cell r="DO56"/>
          <cell r="DP56"/>
          <cell r="DQ56"/>
          <cell r="DR56"/>
          <cell r="DS56"/>
          <cell r="DT56"/>
          <cell r="DU56"/>
          <cell r="DV56"/>
          <cell r="DW56"/>
          <cell r="DX56"/>
          <cell r="DY56"/>
          <cell r="DZ56"/>
          <cell r="EA56"/>
          <cell r="EB56">
            <v>0</v>
          </cell>
          <cell r="ED56"/>
          <cell r="EF56"/>
          <cell r="EH56"/>
          <cell r="EI56"/>
          <cell r="EJ56"/>
          <cell r="EK56"/>
          <cell r="EL56"/>
          <cell r="EM56"/>
          <cell r="EN56"/>
          <cell r="EO56"/>
          <cell r="EP56"/>
          <cell r="EQ56"/>
          <cell r="ER56"/>
          <cell r="ES56"/>
          <cell r="ET56"/>
          <cell r="EU56"/>
          <cell r="EV56"/>
          <cell r="EW56"/>
          <cell r="EX56"/>
          <cell r="EY56">
            <v>0</v>
          </cell>
          <cell r="FA56"/>
          <cell r="FC56"/>
          <cell r="FE56"/>
          <cell r="FF56"/>
          <cell r="FG56"/>
          <cell r="FH56"/>
          <cell r="FI56"/>
          <cell r="FJ56"/>
          <cell r="FK56"/>
          <cell r="FL56"/>
          <cell r="FM56"/>
          <cell r="FN56"/>
          <cell r="FO56"/>
          <cell r="FP56"/>
          <cell r="FQ56"/>
          <cell r="FR56"/>
          <cell r="FS56"/>
          <cell r="FT56"/>
          <cell r="FU56"/>
          <cell r="FV56">
            <v>0</v>
          </cell>
          <cell r="FX56"/>
          <cell r="FZ56"/>
          <cell r="GB56"/>
          <cell r="GC56"/>
          <cell r="GD56"/>
          <cell r="GE56"/>
          <cell r="GF56"/>
          <cell r="GG56"/>
          <cell r="GH56"/>
          <cell r="GI56"/>
          <cell r="GJ56"/>
          <cell r="GK56"/>
          <cell r="GL56"/>
          <cell r="GM56"/>
          <cell r="GN56"/>
          <cell r="GO56"/>
          <cell r="GP56"/>
          <cell r="GQ56"/>
          <cell r="GR56"/>
          <cell r="GS56">
            <v>0</v>
          </cell>
          <cell r="GU56"/>
          <cell r="GW56"/>
          <cell r="GY56"/>
          <cell r="GZ56"/>
          <cell r="HA56"/>
          <cell r="HB56"/>
          <cell r="HC56"/>
          <cell r="HD56"/>
          <cell r="HE56"/>
          <cell r="HF56"/>
          <cell r="HG56"/>
          <cell r="HH56"/>
          <cell r="HI56"/>
          <cell r="HJ56"/>
          <cell r="HK56"/>
          <cell r="HL56"/>
          <cell r="HM56"/>
          <cell r="HN56"/>
          <cell r="HO56"/>
          <cell r="HP56">
            <v>0</v>
          </cell>
          <cell r="HR56"/>
          <cell r="HT56"/>
          <cell r="HV56"/>
        </row>
        <row r="57">
          <cell r="C57"/>
          <cell r="D57"/>
          <cell r="E57"/>
          <cell r="G57"/>
          <cell r="I57">
            <v>26</v>
          </cell>
          <cell r="J57" t="str">
            <v>TARIFA HERRAMIENTAS DE PESCA Y MOLIENDA FASE 20”</v>
          </cell>
          <cell r="K57"/>
          <cell r="L57"/>
          <cell r="M57"/>
          <cell r="N57"/>
          <cell r="O57"/>
          <cell r="P57" t="str">
            <v>USD/ Día adicional</v>
          </cell>
          <cell r="Q57"/>
          <cell r="S57"/>
          <cell r="U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>
            <v>0</v>
          </cell>
          <cell r="AP57"/>
          <cell r="AR57"/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/>
          <cell r="BG57"/>
          <cell r="BH57"/>
          <cell r="BI57"/>
          <cell r="BJ57"/>
          <cell r="BK57">
            <v>0</v>
          </cell>
          <cell r="BM57"/>
          <cell r="BO57"/>
          <cell r="BQ57"/>
          <cell r="BR57"/>
          <cell r="BS57"/>
          <cell r="BT57"/>
          <cell r="BU57"/>
          <cell r="BV57"/>
          <cell r="BW57"/>
          <cell r="BX57"/>
          <cell r="BY57"/>
          <cell r="BZ57"/>
          <cell r="CA57"/>
          <cell r="CB57"/>
          <cell r="CC57"/>
          <cell r="CD57"/>
          <cell r="CE57"/>
          <cell r="CF57"/>
          <cell r="CG57"/>
          <cell r="CH57">
            <v>0</v>
          </cell>
          <cell r="CJ57"/>
          <cell r="CL57"/>
          <cell r="CN57"/>
          <cell r="CO57"/>
          <cell r="CP57"/>
          <cell r="CQ57"/>
          <cell r="CR57"/>
          <cell r="CS57"/>
          <cell r="CT57"/>
          <cell r="CU57"/>
          <cell r="CV57"/>
          <cell r="CW57"/>
          <cell r="CX57"/>
          <cell r="CY57"/>
          <cell r="CZ57"/>
          <cell r="DA57"/>
          <cell r="DB57"/>
          <cell r="DC57"/>
          <cell r="DD57"/>
          <cell r="DE57">
            <v>0</v>
          </cell>
          <cell r="DG57"/>
          <cell r="DI57"/>
          <cell r="DK57"/>
          <cell r="DL57"/>
          <cell r="DM57"/>
          <cell r="DN57"/>
          <cell r="DO57"/>
          <cell r="DP57"/>
          <cell r="DQ57"/>
          <cell r="DR57"/>
          <cell r="DS57"/>
          <cell r="DT57"/>
          <cell r="DU57"/>
          <cell r="DV57"/>
          <cell r="DW57"/>
          <cell r="DX57"/>
          <cell r="DY57"/>
          <cell r="DZ57"/>
          <cell r="EA57"/>
          <cell r="EB57">
            <v>0</v>
          </cell>
          <cell r="ED57"/>
          <cell r="EF57"/>
          <cell r="EH57"/>
          <cell r="EI57"/>
          <cell r="EJ57"/>
          <cell r="EK57"/>
          <cell r="EL57"/>
          <cell r="EM57"/>
          <cell r="EN57"/>
          <cell r="EO57"/>
          <cell r="EP57"/>
          <cell r="EQ57"/>
          <cell r="ER57"/>
          <cell r="ES57"/>
          <cell r="ET57"/>
          <cell r="EU57"/>
          <cell r="EV57"/>
          <cell r="EW57"/>
          <cell r="EX57"/>
          <cell r="EY57">
            <v>0</v>
          </cell>
          <cell r="FA57"/>
          <cell r="FC57"/>
          <cell r="FE57"/>
          <cell r="FF57"/>
          <cell r="FG57"/>
          <cell r="FH57"/>
          <cell r="FI57"/>
          <cell r="FJ57"/>
          <cell r="FK57"/>
          <cell r="FL57"/>
          <cell r="FM57"/>
          <cell r="FN57"/>
          <cell r="FO57"/>
          <cell r="FP57"/>
          <cell r="FQ57"/>
          <cell r="FR57"/>
          <cell r="FS57"/>
          <cell r="FT57"/>
          <cell r="FU57"/>
          <cell r="FV57">
            <v>0</v>
          </cell>
          <cell r="FX57"/>
          <cell r="FZ57"/>
          <cell r="GB57"/>
          <cell r="GC57"/>
          <cell r="GD57"/>
          <cell r="GE57"/>
          <cell r="GF57"/>
          <cell r="GG57"/>
          <cell r="GH57"/>
          <cell r="GI57"/>
          <cell r="GJ57"/>
          <cell r="GK57"/>
          <cell r="GL57"/>
          <cell r="GM57"/>
          <cell r="GN57"/>
          <cell r="GO57"/>
          <cell r="GP57"/>
          <cell r="GQ57"/>
          <cell r="GR57"/>
          <cell r="GS57">
            <v>0</v>
          </cell>
          <cell r="GU57"/>
          <cell r="GW57"/>
          <cell r="GY57"/>
          <cell r="GZ57"/>
          <cell r="HA57"/>
          <cell r="HB57"/>
          <cell r="HC57"/>
          <cell r="HD57"/>
          <cell r="HE57"/>
          <cell r="HF57"/>
          <cell r="HG57"/>
          <cell r="HH57"/>
          <cell r="HI57"/>
          <cell r="HJ57"/>
          <cell r="HK57"/>
          <cell r="HL57"/>
          <cell r="HM57"/>
          <cell r="HN57"/>
          <cell r="HO57"/>
          <cell r="HP57">
            <v>0</v>
          </cell>
          <cell r="HR57"/>
          <cell r="HT57"/>
          <cell r="HV57"/>
        </row>
        <row r="58">
          <cell r="C58"/>
          <cell r="D58"/>
          <cell r="E58"/>
          <cell r="G58"/>
          <cell r="I58">
            <v>27</v>
          </cell>
          <cell r="J58" t="str">
            <v>TARIFA HERRAMIENTAS DE PESCA Y MOLIENDA FASE 13 3/8”</v>
          </cell>
          <cell r="K58"/>
          <cell r="L58"/>
          <cell r="M58"/>
          <cell r="N58"/>
          <cell r="O58"/>
          <cell r="P58" t="str">
            <v>USD/ Primer día</v>
          </cell>
          <cell r="Q58"/>
          <cell r="S58"/>
          <cell r="U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/>
          <cell r="AM58"/>
          <cell r="AN58">
            <v>0</v>
          </cell>
          <cell r="AP58"/>
          <cell r="AR58"/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/>
          <cell r="BG58"/>
          <cell r="BH58"/>
          <cell r="BI58"/>
          <cell r="BJ58"/>
          <cell r="BK58">
            <v>0</v>
          </cell>
          <cell r="BM58"/>
          <cell r="BO58"/>
          <cell r="BQ58"/>
          <cell r="BR58"/>
          <cell r="BS58"/>
          <cell r="BT58"/>
          <cell r="BU58"/>
          <cell r="BV58"/>
          <cell r="BW58"/>
          <cell r="BX58"/>
          <cell r="BY58"/>
          <cell r="BZ58"/>
          <cell r="CA58"/>
          <cell r="CB58"/>
          <cell r="CC58"/>
          <cell r="CD58"/>
          <cell r="CE58"/>
          <cell r="CF58"/>
          <cell r="CG58"/>
          <cell r="CH58">
            <v>0</v>
          </cell>
          <cell r="CJ58"/>
          <cell r="CL58"/>
          <cell r="CN58"/>
          <cell r="CO58"/>
          <cell r="CP58"/>
          <cell r="CQ58"/>
          <cell r="CR58"/>
          <cell r="CS58"/>
          <cell r="CT58"/>
          <cell r="CU58"/>
          <cell r="CV58"/>
          <cell r="CW58"/>
          <cell r="CX58"/>
          <cell r="CY58"/>
          <cell r="CZ58"/>
          <cell r="DA58"/>
          <cell r="DB58"/>
          <cell r="DC58"/>
          <cell r="DD58"/>
          <cell r="DE58">
            <v>0</v>
          </cell>
          <cell r="DG58"/>
          <cell r="DI58"/>
          <cell r="DK58"/>
          <cell r="DL58"/>
          <cell r="DM58"/>
          <cell r="DN58"/>
          <cell r="DO58"/>
          <cell r="DP58"/>
          <cell r="DQ58"/>
          <cell r="DR58"/>
          <cell r="DS58"/>
          <cell r="DT58"/>
          <cell r="DU58"/>
          <cell r="DV58"/>
          <cell r="DW58"/>
          <cell r="DX58"/>
          <cell r="DY58"/>
          <cell r="DZ58"/>
          <cell r="EA58"/>
          <cell r="EB58">
            <v>0</v>
          </cell>
          <cell r="ED58"/>
          <cell r="EF58"/>
          <cell r="EH58"/>
          <cell r="EI58"/>
          <cell r="EJ58"/>
          <cell r="EK58"/>
          <cell r="EL58"/>
          <cell r="EM58"/>
          <cell r="EN58"/>
          <cell r="EO58"/>
          <cell r="EP58"/>
          <cell r="EQ58"/>
          <cell r="ER58"/>
          <cell r="ES58"/>
          <cell r="ET58"/>
          <cell r="EU58"/>
          <cell r="EV58"/>
          <cell r="EW58"/>
          <cell r="EX58"/>
          <cell r="EY58">
            <v>0</v>
          </cell>
          <cell r="FA58"/>
          <cell r="FC58"/>
          <cell r="FE58"/>
          <cell r="FF58"/>
          <cell r="FG58"/>
          <cell r="FH58"/>
          <cell r="FI58"/>
          <cell r="FJ58"/>
          <cell r="FK58"/>
          <cell r="FL58"/>
          <cell r="FM58"/>
          <cell r="FN58"/>
          <cell r="FO58"/>
          <cell r="FP58"/>
          <cell r="FQ58"/>
          <cell r="FR58"/>
          <cell r="FS58"/>
          <cell r="FT58"/>
          <cell r="FU58"/>
          <cell r="FV58">
            <v>0</v>
          </cell>
          <cell r="FX58"/>
          <cell r="FZ58"/>
          <cell r="GB58"/>
          <cell r="GC58"/>
          <cell r="GD58"/>
          <cell r="GE58"/>
          <cell r="GF58"/>
          <cell r="GG58"/>
          <cell r="GH58"/>
          <cell r="GI58"/>
          <cell r="GJ58"/>
          <cell r="GK58"/>
          <cell r="GL58"/>
          <cell r="GM58"/>
          <cell r="GN58"/>
          <cell r="GO58"/>
          <cell r="GP58"/>
          <cell r="GQ58"/>
          <cell r="GR58"/>
          <cell r="GS58">
            <v>0</v>
          </cell>
          <cell r="GU58"/>
          <cell r="GW58"/>
          <cell r="GY58"/>
          <cell r="GZ58"/>
          <cell r="HA58"/>
          <cell r="HB58"/>
          <cell r="HC58"/>
          <cell r="HD58"/>
          <cell r="HE58"/>
          <cell r="HF58"/>
          <cell r="HG58"/>
          <cell r="HH58"/>
          <cell r="HI58"/>
          <cell r="HJ58"/>
          <cell r="HK58"/>
          <cell r="HL58"/>
          <cell r="HM58"/>
          <cell r="HN58"/>
          <cell r="HO58"/>
          <cell r="HP58">
            <v>0</v>
          </cell>
          <cell r="HR58"/>
          <cell r="HT58"/>
          <cell r="HV58"/>
        </row>
        <row r="59">
          <cell r="C59"/>
          <cell r="D59"/>
          <cell r="E59"/>
          <cell r="G59"/>
          <cell r="I59">
            <v>28</v>
          </cell>
          <cell r="J59" t="str">
            <v>TARIFA HERRAMIENTAS DE PESCA Y MOLIENDA FASE 13 3/8”</v>
          </cell>
          <cell r="K59"/>
          <cell r="L59"/>
          <cell r="M59"/>
          <cell r="N59"/>
          <cell r="O59"/>
          <cell r="P59" t="str">
            <v>USD/ Día adicional</v>
          </cell>
          <cell r="Q59"/>
          <cell r="S59"/>
          <cell r="U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>
            <v>0</v>
          </cell>
          <cell r="AP59"/>
          <cell r="AR59"/>
          <cell r="AT59"/>
          <cell r="AU59"/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/>
          <cell r="BG59"/>
          <cell r="BH59"/>
          <cell r="BI59"/>
          <cell r="BJ59"/>
          <cell r="BK59">
            <v>0</v>
          </cell>
          <cell r="BM59"/>
          <cell r="BO59"/>
          <cell r="BQ59"/>
          <cell r="BR59"/>
          <cell r="BS59"/>
          <cell r="BT59"/>
          <cell r="BU59"/>
          <cell r="BV59"/>
          <cell r="BW59"/>
          <cell r="BX59"/>
          <cell r="BY59"/>
          <cell r="BZ59"/>
          <cell r="CA59"/>
          <cell r="CB59"/>
          <cell r="CC59"/>
          <cell r="CD59"/>
          <cell r="CE59"/>
          <cell r="CF59"/>
          <cell r="CG59"/>
          <cell r="CH59">
            <v>0</v>
          </cell>
          <cell r="CJ59"/>
          <cell r="CL59"/>
          <cell r="CN59"/>
          <cell r="CO59"/>
          <cell r="CP59"/>
          <cell r="CQ59"/>
          <cell r="CR59"/>
          <cell r="CS59"/>
          <cell r="CT59"/>
          <cell r="CU59"/>
          <cell r="CV59"/>
          <cell r="CW59"/>
          <cell r="CX59"/>
          <cell r="CY59"/>
          <cell r="CZ59"/>
          <cell r="DA59"/>
          <cell r="DB59"/>
          <cell r="DC59"/>
          <cell r="DD59"/>
          <cell r="DE59">
            <v>0</v>
          </cell>
          <cell r="DG59"/>
          <cell r="DI59"/>
          <cell r="DK59"/>
          <cell r="DL59"/>
          <cell r="DM59"/>
          <cell r="DN59"/>
          <cell r="DO59"/>
          <cell r="DP59"/>
          <cell r="DQ59"/>
          <cell r="DR59"/>
          <cell r="DS59"/>
          <cell r="DT59"/>
          <cell r="DU59"/>
          <cell r="DV59"/>
          <cell r="DW59"/>
          <cell r="DX59"/>
          <cell r="DY59"/>
          <cell r="DZ59"/>
          <cell r="EA59"/>
          <cell r="EB59">
            <v>0</v>
          </cell>
          <cell r="ED59"/>
          <cell r="EF59"/>
          <cell r="EH59"/>
          <cell r="EI59"/>
          <cell r="EJ59"/>
          <cell r="EK59"/>
          <cell r="EL59"/>
          <cell r="EM59"/>
          <cell r="EN59"/>
          <cell r="EO59"/>
          <cell r="EP59"/>
          <cell r="EQ59"/>
          <cell r="ER59"/>
          <cell r="ES59"/>
          <cell r="ET59"/>
          <cell r="EU59"/>
          <cell r="EV59"/>
          <cell r="EW59"/>
          <cell r="EX59"/>
          <cell r="EY59">
            <v>0</v>
          </cell>
          <cell r="FA59"/>
          <cell r="FC59"/>
          <cell r="FE59"/>
          <cell r="FF59"/>
          <cell r="FG59"/>
          <cell r="FH59"/>
          <cell r="FI59"/>
          <cell r="FJ59"/>
          <cell r="FK59"/>
          <cell r="FL59"/>
          <cell r="FM59"/>
          <cell r="FN59"/>
          <cell r="FO59"/>
          <cell r="FP59"/>
          <cell r="FQ59"/>
          <cell r="FR59"/>
          <cell r="FS59"/>
          <cell r="FT59"/>
          <cell r="FU59"/>
          <cell r="FV59">
            <v>0</v>
          </cell>
          <cell r="FX59"/>
          <cell r="FZ59"/>
          <cell r="GB59"/>
          <cell r="GC59"/>
          <cell r="GD59"/>
          <cell r="GE59"/>
          <cell r="GF59"/>
          <cell r="GG59"/>
          <cell r="GH59"/>
          <cell r="GI59"/>
          <cell r="GJ59"/>
          <cell r="GK59"/>
          <cell r="GL59"/>
          <cell r="GM59"/>
          <cell r="GN59"/>
          <cell r="GO59"/>
          <cell r="GP59"/>
          <cell r="GQ59"/>
          <cell r="GR59"/>
          <cell r="GS59">
            <v>0</v>
          </cell>
          <cell r="GU59"/>
          <cell r="GW59"/>
          <cell r="GY59"/>
          <cell r="GZ59"/>
          <cell r="HA59"/>
          <cell r="HB59"/>
          <cell r="HC59"/>
          <cell r="HD59"/>
          <cell r="HE59"/>
          <cell r="HF59"/>
          <cell r="HG59"/>
          <cell r="HH59"/>
          <cell r="HI59"/>
          <cell r="HJ59"/>
          <cell r="HK59"/>
          <cell r="HL59"/>
          <cell r="HM59"/>
          <cell r="HN59"/>
          <cell r="HO59"/>
          <cell r="HP59">
            <v>0</v>
          </cell>
          <cell r="HR59"/>
          <cell r="HT59"/>
          <cell r="HV59"/>
        </row>
        <row r="60">
          <cell r="C60"/>
          <cell r="D60"/>
          <cell r="E60"/>
          <cell r="G60"/>
          <cell r="I60">
            <v>29</v>
          </cell>
          <cell r="J60" t="str">
            <v>TARIFA HERRAMIENTAS DE PESCA Y MOLIENDA FASE 9 5/8”</v>
          </cell>
          <cell r="K60"/>
          <cell r="L60"/>
          <cell r="M60"/>
          <cell r="N60"/>
          <cell r="O60"/>
          <cell r="P60" t="str">
            <v>USD/ Primer día</v>
          </cell>
          <cell r="Q60"/>
          <cell r="S60"/>
          <cell r="U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>
            <v>0</v>
          </cell>
          <cell r="AP60"/>
          <cell r="AR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>
            <v>0</v>
          </cell>
          <cell r="BM60"/>
          <cell r="BO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>
            <v>0</v>
          </cell>
          <cell r="CJ60"/>
          <cell r="CL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>
            <v>0</v>
          </cell>
          <cell r="DG60"/>
          <cell r="DI60"/>
          <cell r="DK60"/>
          <cell r="DL60"/>
          <cell r="DM60"/>
          <cell r="DN60"/>
          <cell r="DO60"/>
          <cell r="DP60"/>
          <cell r="DQ60"/>
          <cell r="DR60"/>
          <cell r="DS60"/>
          <cell r="DT60"/>
          <cell r="DU60"/>
          <cell r="DV60"/>
          <cell r="DW60"/>
          <cell r="DX60"/>
          <cell r="DY60"/>
          <cell r="DZ60"/>
          <cell r="EA60"/>
          <cell r="EB60">
            <v>0</v>
          </cell>
          <cell r="ED60"/>
          <cell r="EF60"/>
          <cell r="EH60"/>
          <cell r="EI60"/>
          <cell r="EJ60"/>
          <cell r="EK60"/>
          <cell r="EL60"/>
          <cell r="EM60"/>
          <cell r="EN60"/>
          <cell r="EO60"/>
          <cell r="EP60"/>
          <cell r="EQ60"/>
          <cell r="ER60"/>
          <cell r="ES60"/>
          <cell r="ET60"/>
          <cell r="EU60"/>
          <cell r="EV60"/>
          <cell r="EW60"/>
          <cell r="EX60"/>
          <cell r="EY60">
            <v>0</v>
          </cell>
          <cell r="FA60"/>
          <cell r="FC60"/>
          <cell r="FE60"/>
          <cell r="FF60"/>
          <cell r="FG60"/>
          <cell r="FH60"/>
          <cell r="FI60"/>
          <cell r="FJ60"/>
          <cell r="FK60"/>
          <cell r="FL60"/>
          <cell r="FM60"/>
          <cell r="FN60"/>
          <cell r="FO60"/>
          <cell r="FP60"/>
          <cell r="FQ60"/>
          <cell r="FR60"/>
          <cell r="FS60"/>
          <cell r="FT60"/>
          <cell r="FU60"/>
          <cell r="FV60">
            <v>0</v>
          </cell>
          <cell r="FX60"/>
          <cell r="FZ60"/>
          <cell r="GB60"/>
          <cell r="GC60"/>
          <cell r="GD60"/>
          <cell r="GE60"/>
          <cell r="GF60"/>
          <cell r="GG60"/>
          <cell r="GH60"/>
          <cell r="GI60"/>
          <cell r="GJ60"/>
          <cell r="GK60"/>
          <cell r="GL60"/>
          <cell r="GM60"/>
          <cell r="GN60"/>
          <cell r="GO60"/>
          <cell r="GP60"/>
          <cell r="GQ60"/>
          <cell r="GR60"/>
          <cell r="GS60">
            <v>0</v>
          </cell>
          <cell r="GU60"/>
          <cell r="GW60"/>
          <cell r="GY60"/>
          <cell r="GZ60"/>
          <cell r="HA60"/>
          <cell r="HB60"/>
          <cell r="HC60"/>
          <cell r="HD60"/>
          <cell r="HE60"/>
          <cell r="HF60"/>
          <cell r="HG60"/>
          <cell r="HH60"/>
          <cell r="HI60"/>
          <cell r="HJ60"/>
          <cell r="HK60"/>
          <cell r="HL60"/>
          <cell r="HM60"/>
          <cell r="HN60"/>
          <cell r="HO60"/>
          <cell r="HP60">
            <v>0</v>
          </cell>
          <cell r="HR60"/>
          <cell r="HT60"/>
          <cell r="HV60"/>
        </row>
        <row r="61">
          <cell r="C61"/>
          <cell r="D61"/>
          <cell r="E61"/>
          <cell r="G61"/>
          <cell r="I61">
            <v>30</v>
          </cell>
          <cell r="J61" t="str">
            <v>TARIFA HERRAMIENTAS DE PESCA Y MOLIENDA FASE 9 5/8”</v>
          </cell>
          <cell r="K61"/>
          <cell r="L61"/>
          <cell r="M61"/>
          <cell r="N61"/>
          <cell r="O61"/>
          <cell r="P61" t="str">
            <v>USD/ Día adicional</v>
          </cell>
          <cell r="Q61"/>
          <cell r="S61"/>
          <cell r="U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/>
          <cell r="AK61"/>
          <cell r="AL61"/>
          <cell r="AM61"/>
          <cell r="AN61">
            <v>0</v>
          </cell>
          <cell r="AP61"/>
          <cell r="AR61"/>
          <cell r="AT61"/>
          <cell r="AU61"/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/>
          <cell r="BG61"/>
          <cell r="BH61"/>
          <cell r="BI61"/>
          <cell r="BJ61"/>
          <cell r="BK61">
            <v>0</v>
          </cell>
          <cell r="BM61"/>
          <cell r="BO61"/>
          <cell r="BQ61"/>
          <cell r="BR61"/>
          <cell r="BS61"/>
          <cell r="BT61"/>
          <cell r="BU61"/>
          <cell r="BV61"/>
          <cell r="BW61"/>
          <cell r="BX61"/>
          <cell r="BY61"/>
          <cell r="BZ61"/>
          <cell r="CA61"/>
          <cell r="CB61"/>
          <cell r="CC61"/>
          <cell r="CD61"/>
          <cell r="CE61"/>
          <cell r="CF61"/>
          <cell r="CG61"/>
          <cell r="CH61">
            <v>0</v>
          </cell>
          <cell r="CJ61"/>
          <cell r="CL61"/>
          <cell r="CN61"/>
          <cell r="CO61"/>
          <cell r="CP61"/>
          <cell r="CQ61"/>
          <cell r="CR61"/>
          <cell r="CS61"/>
          <cell r="CT61"/>
          <cell r="CU61"/>
          <cell r="CV61"/>
          <cell r="CW61"/>
          <cell r="CX61"/>
          <cell r="CY61"/>
          <cell r="CZ61"/>
          <cell r="DA61"/>
          <cell r="DB61"/>
          <cell r="DC61"/>
          <cell r="DD61"/>
          <cell r="DE61">
            <v>0</v>
          </cell>
          <cell r="DG61"/>
          <cell r="DI61"/>
          <cell r="DK61"/>
          <cell r="DL61"/>
          <cell r="DM61"/>
          <cell r="DN61"/>
          <cell r="DO61"/>
          <cell r="DP61"/>
          <cell r="DQ61"/>
          <cell r="DR61"/>
          <cell r="DS61"/>
          <cell r="DT61"/>
          <cell r="DU61"/>
          <cell r="DV61"/>
          <cell r="DW61"/>
          <cell r="DX61"/>
          <cell r="DY61"/>
          <cell r="DZ61"/>
          <cell r="EA61"/>
          <cell r="EB61">
            <v>0</v>
          </cell>
          <cell r="ED61"/>
          <cell r="EF61"/>
          <cell r="EH61"/>
          <cell r="EI61"/>
          <cell r="EJ61"/>
          <cell r="EK61"/>
          <cell r="EL61"/>
          <cell r="EM61"/>
          <cell r="EN61"/>
          <cell r="EO61"/>
          <cell r="EP61"/>
          <cell r="EQ61"/>
          <cell r="ER61"/>
          <cell r="ES61"/>
          <cell r="ET61"/>
          <cell r="EU61"/>
          <cell r="EV61"/>
          <cell r="EW61"/>
          <cell r="EX61"/>
          <cell r="EY61">
            <v>0</v>
          </cell>
          <cell r="FA61"/>
          <cell r="FC61"/>
          <cell r="FE61"/>
          <cell r="FF61"/>
          <cell r="FG61"/>
          <cell r="FH61"/>
          <cell r="FI61"/>
          <cell r="FJ61"/>
          <cell r="FK61"/>
          <cell r="FL61"/>
          <cell r="FM61"/>
          <cell r="FN61"/>
          <cell r="FO61"/>
          <cell r="FP61"/>
          <cell r="FQ61"/>
          <cell r="FR61"/>
          <cell r="FS61"/>
          <cell r="FT61"/>
          <cell r="FU61"/>
          <cell r="FV61">
            <v>0</v>
          </cell>
          <cell r="FX61"/>
          <cell r="FZ61"/>
          <cell r="GB61"/>
          <cell r="GC61"/>
          <cell r="GD61"/>
          <cell r="GE61"/>
          <cell r="GF61"/>
          <cell r="GG61"/>
          <cell r="GH61"/>
          <cell r="GI61"/>
          <cell r="GJ61"/>
          <cell r="GK61"/>
          <cell r="GL61"/>
          <cell r="GM61"/>
          <cell r="GN61"/>
          <cell r="GO61"/>
          <cell r="GP61"/>
          <cell r="GQ61"/>
          <cell r="GR61"/>
          <cell r="GS61">
            <v>0</v>
          </cell>
          <cell r="GU61"/>
          <cell r="GW61"/>
          <cell r="GY61"/>
          <cell r="GZ61"/>
          <cell r="HA61"/>
          <cell r="HB61"/>
          <cell r="HC61"/>
          <cell r="HD61"/>
          <cell r="HE61"/>
          <cell r="HF61"/>
          <cell r="HG61"/>
          <cell r="HH61"/>
          <cell r="HI61"/>
          <cell r="HJ61"/>
          <cell r="HK61"/>
          <cell r="HL61"/>
          <cell r="HM61"/>
          <cell r="HN61"/>
          <cell r="HO61"/>
          <cell r="HP61">
            <v>0</v>
          </cell>
          <cell r="HR61"/>
          <cell r="HT61"/>
          <cell r="HV61"/>
        </row>
        <row r="62">
          <cell r="C62"/>
          <cell r="D62"/>
          <cell r="E62"/>
          <cell r="G62"/>
          <cell r="I62">
            <v>31</v>
          </cell>
          <cell r="J62" t="str">
            <v>TARIFA HERRAMIENTAS DE PESCA Y MOLIENDA FASE 7”</v>
          </cell>
          <cell r="K62"/>
          <cell r="L62"/>
          <cell r="M62"/>
          <cell r="N62"/>
          <cell r="O62"/>
          <cell r="P62" t="str">
            <v>USD/ Primer día</v>
          </cell>
          <cell r="Q62"/>
          <cell r="S62"/>
          <cell r="U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  <cell r="AJ62"/>
          <cell r="AK62"/>
          <cell r="AL62"/>
          <cell r="AM62"/>
          <cell r="AN62">
            <v>0</v>
          </cell>
          <cell r="AP62"/>
          <cell r="AR62"/>
          <cell r="AT62"/>
          <cell r="AU62"/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/>
          <cell r="BG62"/>
          <cell r="BH62"/>
          <cell r="BI62"/>
          <cell r="BJ62"/>
          <cell r="BK62">
            <v>0</v>
          </cell>
          <cell r="BM62"/>
          <cell r="BO62"/>
          <cell r="BQ62"/>
          <cell r="BR62"/>
          <cell r="BS62"/>
          <cell r="BT62"/>
          <cell r="BU62"/>
          <cell r="BV62"/>
          <cell r="BW62"/>
          <cell r="BX62"/>
          <cell r="BY62"/>
          <cell r="BZ62"/>
          <cell r="CA62"/>
          <cell r="CB62"/>
          <cell r="CC62"/>
          <cell r="CD62"/>
          <cell r="CE62"/>
          <cell r="CF62"/>
          <cell r="CG62"/>
          <cell r="CH62">
            <v>0</v>
          </cell>
          <cell r="CJ62"/>
          <cell r="CL62"/>
          <cell r="CN62"/>
          <cell r="CO62"/>
          <cell r="CP62"/>
          <cell r="CQ62"/>
          <cell r="CR62"/>
          <cell r="CS62"/>
          <cell r="CT62"/>
          <cell r="CU62"/>
          <cell r="CV62"/>
          <cell r="CW62"/>
          <cell r="CX62"/>
          <cell r="CY62"/>
          <cell r="CZ62"/>
          <cell r="DA62"/>
          <cell r="DB62"/>
          <cell r="DC62"/>
          <cell r="DD62"/>
          <cell r="DE62">
            <v>0</v>
          </cell>
          <cell r="DG62"/>
          <cell r="DI62"/>
          <cell r="DK62"/>
          <cell r="DL62"/>
          <cell r="DM62"/>
          <cell r="DN62"/>
          <cell r="DO62"/>
          <cell r="DP62"/>
          <cell r="DQ62"/>
          <cell r="DR62"/>
          <cell r="DS62"/>
          <cell r="DT62"/>
          <cell r="DU62"/>
          <cell r="DV62"/>
          <cell r="DW62"/>
          <cell r="DX62"/>
          <cell r="DY62"/>
          <cell r="DZ62"/>
          <cell r="EA62"/>
          <cell r="EB62">
            <v>0</v>
          </cell>
          <cell r="ED62"/>
          <cell r="EF62"/>
          <cell r="EH62"/>
          <cell r="EI62"/>
          <cell r="EJ62"/>
          <cell r="EK62"/>
          <cell r="EL62"/>
          <cell r="EM62"/>
          <cell r="EN62"/>
          <cell r="EO62"/>
          <cell r="EP62"/>
          <cell r="EQ62"/>
          <cell r="ER62"/>
          <cell r="ES62"/>
          <cell r="ET62"/>
          <cell r="EU62"/>
          <cell r="EV62"/>
          <cell r="EW62"/>
          <cell r="EX62"/>
          <cell r="EY62">
            <v>0</v>
          </cell>
          <cell r="FA62"/>
          <cell r="FC62"/>
          <cell r="FE62"/>
          <cell r="FF62"/>
          <cell r="FG62"/>
          <cell r="FH62"/>
          <cell r="FI62"/>
          <cell r="FJ62"/>
          <cell r="FK62"/>
          <cell r="FL62"/>
          <cell r="FM62"/>
          <cell r="FN62"/>
          <cell r="FO62"/>
          <cell r="FP62"/>
          <cell r="FQ62"/>
          <cell r="FR62"/>
          <cell r="FS62"/>
          <cell r="FT62"/>
          <cell r="FU62"/>
          <cell r="FV62">
            <v>0</v>
          </cell>
          <cell r="FX62"/>
          <cell r="FZ62"/>
          <cell r="GB62"/>
          <cell r="GC62"/>
          <cell r="GD62"/>
          <cell r="GE62"/>
          <cell r="GF62"/>
          <cell r="GG62"/>
          <cell r="GH62"/>
          <cell r="GI62"/>
          <cell r="GJ62"/>
          <cell r="GK62"/>
          <cell r="GL62"/>
          <cell r="GM62"/>
          <cell r="GN62"/>
          <cell r="GO62"/>
          <cell r="GP62"/>
          <cell r="GQ62"/>
          <cell r="GR62"/>
          <cell r="GS62">
            <v>0</v>
          </cell>
          <cell r="GU62"/>
          <cell r="GW62"/>
          <cell r="GY62"/>
          <cell r="GZ62"/>
          <cell r="HA62"/>
          <cell r="HB62"/>
          <cell r="HC62"/>
          <cell r="HD62"/>
          <cell r="HE62"/>
          <cell r="HF62"/>
          <cell r="HG62"/>
          <cell r="HH62"/>
          <cell r="HI62"/>
          <cell r="HJ62"/>
          <cell r="HK62"/>
          <cell r="HL62"/>
          <cell r="HM62"/>
          <cell r="HN62"/>
          <cell r="HO62"/>
          <cell r="HP62">
            <v>0</v>
          </cell>
          <cell r="HR62"/>
          <cell r="HT62"/>
          <cell r="HV62"/>
        </row>
        <row r="63">
          <cell r="C63"/>
          <cell r="D63"/>
          <cell r="E63"/>
          <cell r="G63"/>
          <cell r="I63">
            <v>32</v>
          </cell>
          <cell r="J63" t="str">
            <v>TARIFA HERRAMIENTAS DE PESCA Y MOLIENDA FASE 7”</v>
          </cell>
          <cell r="K63"/>
          <cell r="L63"/>
          <cell r="M63"/>
          <cell r="N63"/>
          <cell r="O63"/>
          <cell r="P63" t="str">
            <v>USD/ Día adicional</v>
          </cell>
          <cell r="Q63"/>
          <cell r="S63"/>
          <cell r="U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>
            <v>0</v>
          </cell>
          <cell r="AP63"/>
          <cell r="AR63"/>
          <cell r="AT63"/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/>
          <cell r="BK63">
            <v>0</v>
          </cell>
          <cell r="BM63"/>
          <cell r="BO63"/>
          <cell r="BQ63"/>
          <cell r="BR63"/>
          <cell r="BS63"/>
          <cell r="BT63"/>
          <cell r="BU63"/>
          <cell r="BV63"/>
          <cell r="BW63"/>
          <cell r="BX63"/>
          <cell r="BY63"/>
          <cell r="BZ63"/>
          <cell r="CA63"/>
          <cell r="CB63"/>
          <cell r="CC63"/>
          <cell r="CD63"/>
          <cell r="CE63"/>
          <cell r="CF63"/>
          <cell r="CG63"/>
          <cell r="CH63">
            <v>0</v>
          </cell>
          <cell r="CJ63"/>
          <cell r="CL63"/>
          <cell r="CN63"/>
          <cell r="CO63"/>
          <cell r="CP63"/>
          <cell r="CQ63"/>
          <cell r="CR63"/>
          <cell r="CS63"/>
          <cell r="CT63"/>
          <cell r="CU63"/>
          <cell r="CV63"/>
          <cell r="CW63"/>
          <cell r="CX63"/>
          <cell r="CY63"/>
          <cell r="CZ63"/>
          <cell r="DA63"/>
          <cell r="DB63"/>
          <cell r="DC63"/>
          <cell r="DD63"/>
          <cell r="DE63">
            <v>0</v>
          </cell>
          <cell r="DG63"/>
          <cell r="DI63"/>
          <cell r="DK63"/>
          <cell r="DL63"/>
          <cell r="DM63"/>
          <cell r="DN63"/>
          <cell r="DO63"/>
          <cell r="DP63"/>
          <cell r="DQ63"/>
          <cell r="DR63"/>
          <cell r="DS63"/>
          <cell r="DT63"/>
          <cell r="DU63"/>
          <cell r="DV63"/>
          <cell r="DW63"/>
          <cell r="DX63"/>
          <cell r="DY63"/>
          <cell r="DZ63"/>
          <cell r="EA63"/>
          <cell r="EB63">
            <v>0</v>
          </cell>
          <cell r="ED63"/>
          <cell r="EF63"/>
          <cell r="EH63"/>
          <cell r="EI63"/>
          <cell r="EJ63"/>
          <cell r="EK63"/>
          <cell r="EL63"/>
          <cell r="EM63"/>
          <cell r="EN63"/>
          <cell r="EO63"/>
          <cell r="EP63"/>
          <cell r="EQ63"/>
          <cell r="ER63"/>
          <cell r="ES63"/>
          <cell r="ET63"/>
          <cell r="EU63"/>
          <cell r="EV63"/>
          <cell r="EW63"/>
          <cell r="EX63"/>
          <cell r="EY63">
            <v>0</v>
          </cell>
          <cell r="FA63"/>
          <cell r="FC63"/>
          <cell r="FE63"/>
          <cell r="FF63"/>
          <cell r="FG63"/>
          <cell r="FH63"/>
          <cell r="FI63"/>
          <cell r="FJ63"/>
          <cell r="FK63"/>
          <cell r="FL63"/>
          <cell r="FM63"/>
          <cell r="FN63"/>
          <cell r="FO63"/>
          <cell r="FP63"/>
          <cell r="FQ63"/>
          <cell r="FR63"/>
          <cell r="FS63"/>
          <cell r="FT63"/>
          <cell r="FU63"/>
          <cell r="FV63">
            <v>0</v>
          </cell>
          <cell r="FX63"/>
          <cell r="FZ63"/>
          <cell r="GB63"/>
          <cell r="GC63"/>
          <cell r="GD63"/>
          <cell r="GE63"/>
          <cell r="GF63"/>
          <cell r="GG63"/>
          <cell r="GH63"/>
          <cell r="GI63"/>
          <cell r="GJ63"/>
          <cell r="GK63"/>
          <cell r="GL63"/>
          <cell r="GM63"/>
          <cell r="GN63"/>
          <cell r="GO63"/>
          <cell r="GP63"/>
          <cell r="GQ63"/>
          <cell r="GR63"/>
          <cell r="GS63">
            <v>0</v>
          </cell>
          <cell r="GU63"/>
          <cell r="GW63"/>
          <cell r="GY63"/>
          <cell r="GZ63"/>
          <cell r="HA63"/>
          <cell r="HB63"/>
          <cell r="HC63"/>
          <cell r="HD63"/>
          <cell r="HE63"/>
          <cell r="HF63"/>
          <cell r="HG63"/>
          <cell r="HH63"/>
          <cell r="HI63"/>
          <cell r="HJ63"/>
          <cell r="HK63"/>
          <cell r="HL63"/>
          <cell r="HM63"/>
          <cell r="HN63"/>
          <cell r="HO63"/>
          <cell r="HP63">
            <v>0</v>
          </cell>
          <cell r="HR63"/>
          <cell r="HT63"/>
          <cell r="HV63"/>
        </row>
        <row r="64">
          <cell r="C64"/>
          <cell r="D64"/>
          <cell r="E64"/>
          <cell r="G64"/>
          <cell r="I64">
            <v>33</v>
          </cell>
          <cell r="J64" t="str">
            <v>TARIFA HERRAMIENTAS DE PESCA Y MOLIENDA FASE 16” (contingente)</v>
          </cell>
          <cell r="K64"/>
          <cell r="L64"/>
          <cell r="M64"/>
          <cell r="N64"/>
          <cell r="O64"/>
          <cell r="P64" t="str">
            <v>USD/ Primer día</v>
          </cell>
          <cell r="Q64"/>
          <cell r="S64"/>
          <cell r="U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/>
          <cell r="AN64">
            <v>0</v>
          </cell>
          <cell r="AP64"/>
          <cell r="AR64"/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/>
          <cell r="BG64"/>
          <cell r="BH64"/>
          <cell r="BI64"/>
          <cell r="BJ64"/>
          <cell r="BK64">
            <v>0</v>
          </cell>
          <cell r="BM64"/>
          <cell r="BO64"/>
          <cell r="BQ64"/>
          <cell r="BR64"/>
          <cell r="BS64"/>
          <cell r="BT64"/>
          <cell r="BU64"/>
          <cell r="BV64"/>
          <cell r="BW64"/>
          <cell r="BX64"/>
          <cell r="BY64"/>
          <cell r="BZ64"/>
          <cell r="CA64"/>
          <cell r="CB64"/>
          <cell r="CC64"/>
          <cell r="CD64"/>
          <cell r="CE64"/>
          <cell r="CF64"/>
          <cell r="CG64"/>
          <cell r="CH64">
            <v>0</v>
          </cell>
          <cell r="CJ64"/>
          <cell r="CL64"/>
          <cell r="CN64"/>
          <cell r="CO64"/>
          <cell r="CP64"/>
          <cell r="CQ64"/>
          <cell r="CR64"/>
          <cell r="CS64"/>
          <cell r="CT64"/>
          <cell r="CU64"/>
          <cell r="CV64"/>
          <cell r="CW64"/>
          <cell r="CX64"/>
          <cell r="CY64"/>
          <cell r="CZ64"/>
          <cell r="DA64"/>
          <cell r="DB64"/>
          <cell r="DC64"/>
          <cell r="DD64"/>
          <cell r="DE64">
            <v>0</v>
          </cell>
          <cell r="DG64"/>
          <cell r="DI64"/>
          <cell r="DK64"/>
          <cell r="DL64"/>
          <cell r="DM64"/>
          <cell r="DN64"/>
          <cell r="DO64"/>
          <cell r="DP64"/>
          <cell r="DQ64"/>
          <cell r="DR64"/>
          <cell r="DS64"/>
          <cell r="DT64"/>
          <cell r="DU64"/>
          <cell r="DV64"/>
          <cell r="DW64"/>
          <cell r="DX64"/>
          <cell r="DY64"/>
          <cell r="DZ64"/>
          <cell r="EA64"/>
          <cell r="EB64">
            <v>0</v>
          </cell>
          <cell r="ED64"/>
          <cell r="EF64"/>
          <cell r="EH64"/>
          <cell r="EI64"/>
          <cell r="EJ64"/>
          <cell r="EK64"/>
          <cell r="EL64"/>
          <cell r="EM64"/>
          <cell r="EN64"/>
          <cell r="EO64"/>
          <cell r="EP64"/>
          <cell r="EQ64"/>
          <cell r="ER64"/>
          <cell r="ES64"/>
          <cell r="ET64"/>
          <cell r="EU64"/>
          <cell r="EV64"/>
          <cell r="EW64"/>
          <cell r="EX64"/>
          <cell r="EY64">
            <v>0</v>
          </cell>
          <cell r="FA64"/>
          <cell r="FC64"/>
          <cell r="FE64"/>
          <cell r="FF64"/>
          <cell r="FG64"/>
          <cell r="FH64"/>
          <cell r="FI64"/>
          <cell r="FJ64"/>
          <cell r="FK64"/>
          <cell r="FL64"/>
          <cell r="FM64"/>
          <cell r="FN64"/>
          <cell r="FO64"/>
          <cell r="FP64"/>
          <cell r="FQ64"/>
          <cell r="FR64"/>
          <cell r="FS64"/>
          <cell r="FT64"/>
          <cell r="FU64"/>
          <cell r="FV64">
            <v>0</v>
          </cell>
          <cell r="FX64"/>
          <cell r="FZ64"/>
          <cell r="GB64"/>
          <cell r="GC64"/>
          <cell r="GD64"/>
          <cell r="GE64"/>
          <cell r="GF64"/>
          <cell r="GG64"/>
          <cell r="GH64"/>
          <cell r="GI64"/>
          <cell r="GJ64"/>
          <cell r="GK64"/>
          <cell r="GL64"/>
          <cell r="GM64"/>
          <cell r="GN64"/>
          <cell r="GO64"/>
          <cell r="GP64"/>
          <cell r="GQ64"/>
          <cell r="GR64"/>
          <cell r="GS64">
            <v>0</v>
          </cell>
          <cell r="GU64"/>
          <cell r="GW64"/>
          <cell r="GY64"/>
          <cell r="GZ64"/>
          <cell r="HA64"/>
          <cell r="HB64"/>
          <cell r="HC64"/>
          <cell r="HD64"/>
          <cell r="HE64"/>
          <cell r="HF64"/>
          <cell r="HG64"/>
          <cell r="HH64"/>
          <cell r="HI64"/>
          <cell r="HJ64"/>
          <cell r="HK64"/>
          <cell r="HL64"/>
          <cell r="HM64"/>
          <cell r="HN64"/>
          <cell r="HO64"/>
          <cell r="HP64">
            <v>0</v>
          </cell>
          <cell r="HR64"/>
          <cell r="HT64"/>
          <cell r="HV64"/>
        </row>
        <row r="65">
          <cell r="C65"/>
          <cell r="D65"/>
          <cell r="E65"/>
          <cell r="G65"/>
          <cell r="I65">
            <v>34</v>
          </cell>
          <cell r="J65" t="str">
            <v>TARIFA HERRAMIENTAS DE PESCA Y MOLIENDA FASE 16” (contingente)</v>
          </cell>
          <cell r="K65"/>
          <cell r="L65"/>
          <cell r="M65"/>
          <cell r="N65"/>
          <cell r="O65"/>
          <cell r="P65" t="str">
            <v>USD/ Día adicional</v>
          </cell>
          <cell r="Q65"/>
          <cell r="S65"/>
          <cell r="U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/>
          <cell r="AN65">
            <v>0</v>
          </cell>
          <cell r="AP65"/>
          <cell r="AR65"/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/>
          <cell r="BK65">
            <v>0</v>
          </cell>
          <cell r="BM65"/>
          <cell r="BO65"/>
          <cell r="BQ65"/>
          <cell r="BR65"/>
          <cell r="BS65"/>
          <cell r="BT65"/>
          <cell r="BU65"/>
          <cell r="BV65"/>
          <cell r="BW65"/>
          <cell r="BX65"/>
          <cell r="BY65"/>
          <cell r="BZ65"/>
          <cell r="CA65"/>
          <cell r="CB65"/>
          <cell r="CC65"/>
          <cell r="CD65"/>
          <cell r="CE65"/>
          <cell r="CF65"/>
          <cell r="CG65"/>
          <cell r="CH65">
            <v>0</v>
          </cell>
          <cell r="CJ65"/>
          <cell r="CL65"/>
          <cell r="CN65"/>
          <cell r="CO65"/>
          <cell r="CP65"/>
          <cell r="CQ65"/>
          <cell r="CR65"/>
          <cell r="CS65"/>
          <cell r="CT65"/>
          <cell r="CU65"/>
          <cell r="CV65"/>
          <cell r="CW65"/>
          <cell r="CX65"/>
          <cell r="CY65"/>
          <cell r="CZ65"/>
          <cell r="DA65"/>
          <cell r="DB65"/>
          <cell r="DC65"/>
          <cell r="DD65"/>
          <cell r="DE65">
            <v>0</v>
          </cell>
          <cell r="DG65"/>
          <cell r="DI65"/>
          <cell r="DK65"/>
          <cell r="DL65"/>
          <cell r="DM65"/>
          <cell r="DN65"/>
          <cell r="DO65"/>
          <cell r="DP65"/>
          <cell r="DQ65"/>
          <cell r="DR65"/>
          <cell r="DS65"/>
          <cell r="DT65"/>
          <cell r="DU65"/>
          <cell r="DV65"/>
          <cell r="DW65"/>
          <cell r="DX65"/>
          <cell r="DY65"/>
          <cell r="DZ65"/>
          <cell r="EA65"/>
          <cell r="EB65">
            <v>0</v>
          </cell>
          <cell r="ED65"/>
          <cell r="EF65"/>
          <cell r="EH65"/>
          <cell r="EI65"/>
          <cell r="EJ65"/>
          <cell r="EK65"/>
          <cell r="EL65"/>
          <cell r="EM65"/>
          <cell r="EN65"/>
          <cell r="EO65"/>
          <cell r="EP65"/>
          <cell r="EQ65"/>
          <cell r="ER65"/>
          <cell r="ES65"/>
          <cell r="ET65"/>
          <cell r="EU65"/>
          <cell r="EV65"/>
          <cell r="EW65"/>
          <cell r="EX65"/>
          <cell r="EY65">
            <v>0</v>
          </cell>
          <cell r="FA65"/>
          <cell r="FC65"/>
          <cell r="FE65"/>
          <cell r="FF65"/>
          <cell r="FG65"/>
          <cell r="FH65"/>
          <cell r="FI65"/>
          <cell r="FJ65"/>
          <cell r="FK65"/>
          <cell r="FL65"/>
          <cell r="FM65"/>
          <cell r="FN65"/>
          <cell r="FO65"/>
          <cell r="FP65"/>
          <cell r="FQ65"/>
          <cell r="FR65"/>
          <cell r="FS65"/>
          <cell r="FT65"/>
          <cell r="FU65"/>
          <cell r="FV65">
            <v>0</v>
          </cell>
          <cell r="FX65"/>
          <cell r="FZ65"/>
          <cell r="GB65"/>
          <cell r="GC65"/>
          <cell r="GD65"/>
          <cell r="GE65"/>
          <cell r="GF65"/>
          <cell r="GG65"/>
          <cell r="GH65"/>
          <cell r="GI65"/>
          <cell r="GJ65"/>
          <cell r="GK65"/>
          <cell r="GL65"/>
          <cell r="GM65"/>
          <cell r="GN65"/>
          <cell r="GO65"/>
          <cell r="GP65"/>
          <cell r="GQ65"/>
          <cell r="GR65"/>
          <cell r="GS65">
            <v>0</v>
          </cell>
          <cell r="GU65"/>
          <cell r="GW65"/>
          <cell r="GY65"/>
          <cell r="GZ65"/>
          <cell r="HA65"/>
          <cell r="HB65"/>
          <cell r="HC65"/>
          <cell r="HD65"/>
          <cell r="HE65"/>
          <cell r="HF65"/>
          <cell r="HG65"/>
          <cell r="HH65"/>
          <cell r="HI65"/>
          <cell r="HJ65"/>
          <cell r="HK65"/>
          <cell r="HL65"/>
          <cell r="HM65"/>
          <cell r="HN65"/>
          <cell r="HO65"/>
          <cell r="HP65">
            <v>0</v>
          </cell>
          <cell r="HR65"/>
          <cell r="HT65"/>
          <cell r="HV65"/>
        </row>
        <row r="66">
          <cell r="C66"/>
          <cell r="D66"/>
          <cell r="E66"/>
          <cell r="G66"/>
          <cell r="I66">
            <v>35</v>
          </cell>
          <cell r="J66" t="str">
            <v>TARIFA HERRAMIENTAS DE PESCA Y MOLIENDA FASE 11” ¾” (contingente)</v>
          </cell>
          <cell r="K66"/>
          <cell r="L66"/>
          <cell r="M66"/>
          <cell r="N66"/>
          <cell r="O66"/>
          <cell r="P66" t="str">
            <v>USD/ Primer día</v>
          </cell>
          <cell r="Q66"/>
          <cell r="S66"/>
          <cell r="U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  <cell r="AJ66"/>
          <cell r="AK66"/>
          <cell r="AL66"/>
          <cell r="AM66"/>
          <cell r="AN66">
            <v>0</v>
          </cell>
          <cell r="AP66"/>
          <cell r="AR66"/>
          <cell r="AT66"/>
          <cell r="AU66"/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/>
          <cell r="BG66"/>
          <cell r="BH66"/>
          <cell r="BI66"/>
          <cell r="BJ66"/>
          <cell r="BK66">
            <v>0</v>
          </cell>
          <cell r="BM66"/>
          <cell r="BO66"/>
          <cell r="BQ66"/>
          <cell r="BR66"/>
          <cell r="BS66"/>
          <cell r="BT66"/>
          <cell r="BU66"/>
          <cell r="BV66"/>
          <cell r="BW66"/>
          <cell r="BX66"/>
          <cell r="BY66"/>
          <cell r="BZ66"/>
          <cell r="CA66"/>
          <cell r="CB66"/>
          <cell r="CC66"/>
          <cell r="CD66"/>
          <cell r="CE66"/>
          <cell r="CF66"/>
          <cell r="CG66"/>
          <cell r="CH66">
            <v>0</v>
          </cell>
          <cell r="CJ66"/>
          <cell r="CL66"/>
          <cell r="CN66"/>
          <cell r="CO66"/>
          <cell r="CP66"/>
          <cell r="CQ66"/>
          <cell r="CR66"/>
          <cell r="CS66"/>
          <cell r="CT66"/>
          <cell r="CU66"/>
          <cell r="CV66"/>
          <cell r="CW66"/>
          <cell r="CX66"/>
          <cell r="CY66"/>
          <cell r="CZ66"/>
          <cell r="DA66"/>
          <cell r="DB66"/>
          <cell r="DC66"/>
          <cell r="DD66"/>
          <cell r="DE66">
            <v>0</v>
          </cell>
          <cell r="DG66"/>
          <cell r="DI66"/>
          <cell r="DK66"/>
          <cell r="DL66"/>
          <cell r="DM66"/>
          <cell r="DN66"/>
          <cell r="DO66"/>
          <cell r="DP66"/>
          <cell r="DQ66"/>
          <cell r="DR66"/>
          <cell r="DS66"/>
          <cell r="DT66"/>
          <cell r="DU66"/>
          <cell r="DV66"/>
          <cell r="DW66"/>
          <cell r="DX66"/>
          <cell r="DY66"/>
          <cell r="DZ66"/>
          <cell r="EA66"/>
          <cell r="EB66">
            <v>0</v>
          </cell>
          <cell r="ED66"/>
          <cell r="EF66"/>
          <cell r="EH66"/>
          <cell r="EI66"/>
          <cell r="EJ66"/>
          <cell r="EK66"/>
          <cell r="EL66"/>
          <cell r="EM66"/>
          <cell r="EN66"/>
          <cell r="EO66"/>
          <cell r="EP66"/>
          <cell r="EQ66"/>
          <cell r="ER66"/>
          <cell r="ES66"/>
          <cell r="ET66"/>
          <cell r="EU66"/>
          <cell r="EV66"/>
          <cell r="EW66"/>
          <cell r="EX66"/>
          <cell r="EY66">
            <v>0</v>
          </cell>
          <cell r="FA66"/>
          <cell r="FC66"/>
          <cell r="FE66"/>
          <cell r="FF66"/>
          <cell r="FG66"/>
          <cell r="FH66"/>
          <cell r="FI66"/>
          <cell r="FJ66"/>
          <cell r="FK66"/>
          <cell r="FL66"/>
          <cell r="FM66"/>
          <cell r="FN66"/>
          <cell r="FO66"/>
          <cell r="FP66"/>
          <cell r="FQ66"/>
          <cell r="FR66"/>
          <cell r="FS66"/>
          <cell r="FT66"/>
          <cell r="FU66"/>
          <cell r="FV66">
            <v>0</v>
          </cell>
          <cell r="FX66"/>
          <cell r="FZ66"/>
          <cell r="GB66"/>
          <cell r="GC66"/>
          <cell r="GD66"/>
          <cell r="GE66"/>
          <cell r="GF66"/>
          <cell r="GG66"/>
          <cell r="GH66"/>
          <cell r="GI66"/>
          <cell r="GJ66"/>
          <cell r="GK66"/>
          <cell r="GL66"/>
          <cell r="GM66"/>
          <cell r="GN66"/>
          <cell r="GO66"/>
          <cell r="GP66"/>
          <cell r="GQ66"/>
          <cell r="GR66"/>
          <cell r="GS66">
            <v>0</v>
          </cell>
          <cell r="GU66"/>
          <cell r="GW66"/>
          <cell r="GY66"/>
          <cell r="GZ66"/>
          <cell r="HA66"/>
          <cell r="HB66"/>
          <cell r="HC66"/>
          <cell r="HD66"/>
          <cell r="HE66"/>
          <cell r="HF66"/>
          <cell r="HG66"/>
          <cell r="HH66"/>
          <cell r="HI66"/>
          <cell r="HJ66"/>
          <cell r="HK66"/>
          <cell r="HL66"/>
          <cell r="HM66"/>
          <cell r="HN66"/>
          <cell r="HO66"/>
          <cell r="HP66">
            <v>0</v>
          </cell>
          <cell r="HR66"/>
          <cell r="HT66"/>
          <cell r="HV66"/>
        </row>
        <row r="67">
          <cell r="C67"/>
          <cell r="D67"/>
          <cell r="E67"/>
          <cell r="G67"/>
          <cell r="I67">
            <v>36</v>
          </cell>
          <cell r="J67" t="str">
            <v>TARIFA HERRAMIENTAS DE PESCA Y MOLIENDA FASE 11” ¾” (contingente)</v>
          </cell>
          <cell r="K67"/>
          <cell r="L67"/>
          <cell r="M67"/>
          <cell r="N67"/>
          <cell r="O67"/>
          <cell r="P67" t="str">
            <v>USD/ Día adicional</v>
          </cell>
          <cell r="Q67"/>
          <cell r="S67"/>
          <cell r="U67"/>
          <cell r="W67"/>
          <cell r="X67"/>
          <cell r="Y67"/>
          <cell r="Z67"/>
          <cell r="AA67"/>
          <cell r="AB67"/>
          <cell r="AC67"/>
          <cell r="AD67"/>
          <cell r="AE67"/>
          <cell r="AF67"/>
          <cell r="AG67"/>
          <cell r="AH67"/>
          <cell r="AI67"/>
          <cell r="AJ67"/>
          <cell r="AK67"/>
          <cell r="AL67"/>
          <cell r="AM67"/>
          <cell r="AN67">
            <v>0</v>
          </cell>
          <cell r="AP67"/>
          <cell r="AR67"/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/>
          <cell r="BG67"/>
          <cell r="BH67"/>
          <cell r="BI67"/>
          <cell r="BJ67"/>
          <cell r="BK67">
            <v>0</v>
          </cell>
          <cell r="BM67"/>
          <cell r="BO67"/>
          <cell r="BQ67"/>
          <cell r="BR67"/>
          <cell r="BS67"/>
          <cell r="BT67"/>
          <cell r="BU67"/>
          <cell r="BV67"/>
          <cell r="BW67"/>
          <cell r="BX67"/>
          <cell r="BY67"/>
          <cell r="BZ67"/>
          <cell r="CA67"/>
          <cell r="CB67"/>
          <cell r="CC67"/>
          <cell r="CD67"/>
          <cell r="CE67"/>
          <cell r="CF67"/>
          <cell r="CG67"/>
          <cell r="CH67">
            <v>0</v>
          </cell>
          <cell r="CJ67"/>
          <cell r="CL67"/>
          <cell r="CN67"/>
          <cell r="CO67"/>
          <cell r="CP67"/>
          <cell r="CQ67"/>
          <cell r="CR67"/>
          <cell r="CS67"/>
          <cell r="CT67"/>
          <cell r="CU67"/>
          <cell r="CV67"/>
          <cell r="CW67"/>
          <cell r="CX67"/>
          <cell r="CY67"/>
          <cell r="CZ67"/>
          <cell r="DA67"/>
          <cell r="DB67"/>
          <cell r="DC67"/>
          <cell r="DD67"/>
          <cell r="DE67">
            <v>0</v>
          </cell>
          <cell r="DG67"/>
          <cell r="DI67"/>
          <cell r="DK67"/>
          <cell r="DL67"/>
          <cell r="DM67"/>
          <cell r="DN67"/>
          <cell r="DO67"/>
          <cell r="DP67"/>
          <cell r="DQ67"/>
          <cell r="DR67"/>
          <cell r="DS67"/>
          <cell r="DT67"/>
          <cell r="DU67"/>
          <cell r="DV67"/>
          <cell r="DW67"/>
          <cell r="DX67"/>
          <cell r="DY67"/>
          <cell r="DZ67"/>
          <cell r="EA67"/>
          <cell r="EB67">
            <v>0</v>
          </cell>
          <cell r="ED67"/>
          <cell r="EF67"/>
          <cell r="EH67"/>
          <cell r="EI67"/>
          <cell r="EJ67"/>
          <cell r="EK67"/>
          <cell r="EL67"/>
          <cell r="EM67"/>
          <cell r="EN67"/>
          <cell r="EO67"/>
          <cell r="EP67"/>
          <cell r="EQ67"/>
          <cell r="ER67"/>
          <cell r="ES67"/>
          <cell r="ET67"/>
          <cell r="EU67"/>
          <cell r="EV67"/>
          <cell r="EW67"/>
          <cell r="EX67"/>
          <cell r="EY67">
            <v>0</v>
          </cell>
          <cell r="FA67"/>
          <cell r="FC67"/>
          <cell r="FE67"/>
          <cell r="FF67"/>
          <cell r="FG67"/>
          <cell r="FH67"/>
          <cell r="FI67"/>
          <cell r="FJ67"/>
          <cell r="FK67"/>
          <cell r="FL67"/>
          <cell r="FM67"/>
          <cell r="FN67"/>
          <cell r="FO67"/>
          <cell r="FP67"/>
          <cell r="FQ67"/>
          <cell r="FR67"/>
          <cell r="FS67"/>
          <cell r="FT67"/>
          <cell r="FU67"/>
          <cell r="FV67">
            <v>0</v>
          </cell>
          <cell r="FX67"/>
          <cell r="FZ67"/>
          <cell r="GB67"/>
          <cell r="GC67"/>
          <cell r="GD67"/>
          <cell r="GE67"/>
          <cell r="GF67"/>
          <cell r="GG67"/>
          <cell r="GH67"/>
          <cell r="GI67"/>
          <cell r="GJ67"/>
          <cell r="GK67"/>
          <cell r="GL67"/>
          <cell r="GM67"/>
          <cell r="GN67"/>
          <cell r="GO67"/>
          <cell r="GP67"/>
          <cell r="GQ67"/>
          <cell r="GR67"/>
          <cell r="GS67">
            <v>0</v>
          </cell>
          <cell r="GU67"/>
          <cell r="GW67"/>
          <cell r="GY67"/>
          <cell r="GZ67"/>
          <cell r="HA67"/>
          <cell r="HB67"/>
          <cell r="HC67"/>
          <cell r="HD67"/>
          <cell r="HE67"/>
          <cell r="HF67"/>
          <cell r="HG67"/>
          <cell r="HH67"/>
          <cell r="HI67"/>
          <cell r="HJ67"/>
          <cell r="HK67"/>
          <cell r="HL67"/>
          <cell r="HM67"/>
          <cell r="HN67"/>
          <cell r="HO67"/>
          <cell r="HP67">
            <v>0</v>
          </cell>
          <cell r="HR67"/>
          <cell r="HT67"/>
          <cell r="HV67"/>
        </row>
        <row r="68">
          <cell r="C68"/>
          <cell r="D68"/>
          <cell r="E68"/>
          <cell r="G68"/>
          <cell r="I68">
            <v>37</v>
          </cell>
          <cell r="J68" t="str">
            <v>TARIFA HERRAMIENTAS DE PESCA Y MOLIENDA FASE 4 ½”  (contingente)</v>
          </cell>
          <cell r="K68"/>
          <cell r="L68"/>
          <cell r="M68"/>
          <cell r="N68"/>
          <cell r="O68"/>
          <cell r="P68" t="str">
            <v>USD/ Primer día</v>
          </cell>
          <cell r="Q68"/>
          <cell r="S68"/>
          <cell r="U68"/>
          <cell r="W68"/>
          <cell r="X68"/>
          <cell r="Y68"/>
          <cell r="Z68"/>
          <cell r="AA68"/>
          <cell r="AB68"/>
          <cell r="AC68"/>
          <cell r="AD68"/>
          <cell r="AE68"/>
          <cell r="AF68"/>
          <cell r="AG68"/>
          <cell r="AH68"/>
          <cell r="AI68"/>
          <cell r="AJ68"/>
          <cell r="AK68"/>
          <cell r="AL68"/>
          <cell r="AM68"/>
          <cell r="AN68">
            <v>0</v>
          </cell>
          <cell r="AP68"/>
          <cell r="AR68"/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/>
          <cell r="BG68"/>
          <cell r="BH68"/>
          <cell r="BI68"/>
          <cell r="BJ68"/>
          <cell r="BK68">
            <v>0</v>
          </cell>
          <cell r="BM68"/>
          <cell r="BO68"/>
          <cell r="BQ68"/>
          <cell r="BR68"/>
          <cell r="BS68"/>
          <cell r="BT68"/>
          <cell r="BU68"/>
          <cell r="BV68"/>
          <cell r="BW68"/>
          <cell r="BX68"/>
          <cell r="BY68"/>
          <cell r="BZ68"/>
          <cell r="CA68"/>
          <cell r="CB68"/>
          <cell r="CC68"/>
          <cell r="CD68"/>
          <cell r="CE68"/>
          <cell r="CF68"/>
          <cell r="CG68"/>
          <cell r="CH68">
            <v>0</v>
          </cell>
          <cell r="CJ68"/>
          <cell r="CL68"/>
          <cell r="CN68"/>
          <cell r="CO68"/>
          <cell r="CP68"/>
          <cell r="CQ68"/>
          <cell r="CR68"/>
          <cell r="CS68"/>
          <cell r="CT68"/>
          <cell r="CU68"/>
          <cell r="CV68"/>
          <cell r="CW68"/>
          <cell r="CX68"/>
          <cell r="CY68"/>
          <cell r="CZ68"/>
          <cell r="DA68"/>
          <cell r="DB68"/>
          <cell r="DC68"/>
          <cell r="DD68"/>
          <cell r="DE68">
            <v>0</v>
          </cell>
          <cell r="DG68"/>
          <cell r="DI68"/>
          <cell r="DK68"/>
          <cell r="DL68"/>
          <cell r="DM68"/>
          <cell r="DN68"/>
          <cell r="DO68"/>
          <cell r="DP68"/>
          <cell r="DQ68"/>
          <cell r="DR68"/>
          <cell r="DS68"/>
          <cell r="DT68"/>
          <cell r="DU68"/>
          <cell r="DV68"/>
          <cell r="DW68"/>
          <cell r="DX68"/>
          <cell r="DY68"/>
          <cell r="DZ68"/>
          <cell r="EA68"/>
          <cell r="EB68">
            <v>0</v>
          </cell>
          <cell r="ED68"/>
          <cell r="EF68"/>
          <cell r="EH68"/>
          <cell r="EI68"/>
          <cell r="EJ68"/>
          <cell r="EK68"/>
          <cell r="EL68"/>
          <cell r="EM68"/>
          <cell r="EN68"/>
          <cell r="EO68"/>
          <cell r="EP68"/>
          <cell r="EQ68"/>
          <cell r="ER68"/>
          <cell r="ES68"/>
          <cell r="ET68"/>
          <cell r="EU68"/>
          <cell r="EV68"/>
          <cell r="EW68"/>
          <cell r="EX68"/>
          <cell r="EY68">
            <v>0</v>
          </cell>
          <cell r="FA68"/>
          <cell r="FC68"/>
          <cell r="FE68"/>
          <cell r="FF68"/>
          <cell r="FG68"/>
          <cell r="FH68"/>
          <cell r="FI68"/>
          <cell r="FJ68"/>
          <cell r="FK68"/>
          <cell r="FL68"/>
          <cell r="FM68"/>
          <cell r="FN68"/>
          <cell r="FO68"/>
          <cell r="FP68"/>
          <cell r="FQ68"/>
          <cell r="FR68"/>
          <cell r="FS68"/>
          <cell r="FT68"/>
          <cell r="FU68"/>
          <cell r="FV68">
            <v>0</v>
          </cell>
          <cell r="FX68"/>
          <cell r="FZ68"/>
          <cell r="GB68"/>
          <cell r="GC68"/>
          <cell r="GD68"/>
          <cell r="GE68"/>
          <cell r="GF68"/>
          <cell r="GG68"/>
          <cell r="GH68"/>
          <cell r="GI68"/>
          <cell r="GJ68"/>
          <cell r="GK68"/>
          <cell r="GL68"/>
          <cell r="GM68"/>
          <cell r="GN68"/>
          <cell r="GO68"/>
          <cell r="GP68"/>
          <cell r="GQ68"/>
          <cell r="GR68"/>
          <cell r="GS68">
            <v>0</v>
          </cell>
          <cell r="GU68"/>
          <cell r="GW68"/>
          <cell r="GY68"/>
          <cell r="GZ68"/>
          <cell r="HA68"/>
          <cell r="HB68"/>
          <cell r="HC68"/>
          <cell r="HD68"/>
          <cell r="HE68"/>
          <cell r="HF68"/>
          <cell r="HG68"/>
          <cell r="HH68"/>
          <cell r="HI68"/>
          <cell r="HJ68"/>
          <cell r="HK68"/>
          <cell r="HL68"/>
          <cell r="HM68"/>
          <cell r="HN68"/>
          <cell r="HO68"/>
          <cell r="HP68">
            <v>0</v>
          </cell>
          <cell r="HR68"/>
          <cell r="HT68"/>
          <cell r="HV68"/>
        </row>
        <row r="69">
          <cell r="C69"/>
          <cell r="D69"/>
          <cell r="E69"/>
          <cell r="G69"/>
          <cell r="I69">
            <v>38</v>
          </cell>
          <cell r="J69" t="str">
            <v>TARIFA HERRAMIENTAS DE PESCA Y MOLIENDA FASE 4 ½”  (contingente)</v>
          </cell>
          <cell r="K69"/>
          <cell r="L69"/>
          <cell r="M69"/>
          <cell r="N69"/>
          <cell r="O69"/>
          <cell r="P69" t="str">
            <v>USD/ Día adicional</v>
          </cell>
          <cell r="Q69"/>
          <cell r="S69"/>
          <cell r="U69"/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H69"/>
          <cell r="AI69"/>
          <cell r="AJ69"/>
          <cell r="AK69"/>
          <cell r="AL69"/>
          <cell r="AM69"/>
          <cell r="AN69">
            <v>0</v>
          </cell>
          <cell r="AP69"/>
          <cell r="AR69"/>
          <cell r="AT69"/>
          <cell r="AU69"/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/>
          <cell r="BG69"/>
          <cell r="BH69"/>
          <cell r="BI69"/>
          <cell r="BJ69"/>
          <cell r="BK69">
            <v>0</v>
          </cell>
          <cell r="BM69"/>
          <cell r="BO69"/>
          <cell r="BQ69"/>
          <cell r="BR69"/>
          <cell r="BS69"/>
          <cell r="BT69"/>
          <cell r="BU69"/>
          <cell r="BV69"/>
          <cell r="BW69"/>
          <cell r="BX69"/>
          <cell r="BY69"/>
          <cell r="BZ69"/>
          <cell r="CA69"/>
          <cell r="CB69"/>
          <cell r="CC69"/>
          <cell r="CD69"/>
          <cell r="CE69"/>
          <cell r="CF69"/>
          <cell r="CG69"/>
          <cell r="CH69">
            <v>0</v>
          </cell>
          <cell r="CJ69"/>
          <cell r="CL69"/>
          <cell r="CN69"/>
          <cell r="CO69"/>
          <cell r="CP69"/>
          <cell r="CQ69"/>
          <cell r="CR69"/>
          <cell r="CS69"/>
          <cell r="CT69"/>
          <cell r="CU69"/>
          <cell r="CV69"/>
          <cell r="CW69"/>
          <cell r="CX69"/>
          <cell r="CY69"/>
          <cell r="CZ69"/>
          <cell r="DA69"/>
          <cell r="DB69"/>
          <cell r="DC69"/>
          <cell r="DD69"/>
          <cell r="DE69">
            <v>0</v>
          </cell>
          <cell r="DG69"/>
          <cell r="DI69"/>
          <cell r="DK69"/>
          <cell r="DL69"/>
          <cell r="DM69"/>
          <cell r="DN69"/>
          <cell r="DO69"/>
          <cell r="DP69"/>
          <cell r="DQ69"/>
          <cell r="DR69"/>
          <cell r="DS69"/>
          <cell r="DT69"/>
          <cell r="DU69"/>
          <cell r="DV69"/>
          <cell r="DW69"/>
          <cell r="DX69"/>
          <cell r="DY69"/>
          <cell r="DZ69"/>
          <cell r="EA69"/>
          <cell r="EB69">
            <v>0</v>
          </cell>
          <cell r="ED69"/>
          <cell r="EF69"/>
          <cell r="EH69"/>
          <cell r="EI69"/>
          <cell r="EJ69"/>
          <cell r="EK69"/>
          <cell r="EL69"/>
          <cell r="EM69"/>
          <cell r="EN69"/>
          <cell r="EO69"/>
          <cell r="EP69"/>
          <cell r="EQ69"/>
          <cell r="ER69"/>
          <cell r="ES69"/>
          <cell r="ET69"/>
          <cell r="EU69"/>
          <cell r="EV69"/>
          <cell r="EW69"/>
          <cell r="EX69"/>
          <cell r="EY69">
            <v>0</v>
          </cell>
          <cell r="FA69"/>
          <cell r="FC69"/>
          <cell r="FE69"/>
          <cell r="FF69"/>
          <cell r="FG69"/>
          <cell r="FH69"/>
          <cell r="FI69"/>
          <cell r="FJ69"/>
          <cell r="FK69"/>
          <cell r="FL69"/>
          <cell r="FM69"/>
          <cell r="FN69"/>
          <cell r="FO69"/>
          <cell r="FP69"/>
          <cell r="FQ69"/>
          <cell r="FR69"/>
          <cell r="FS69"/>
          <cell r="FT69"/>
          <cell r="FU69"/>
          <cell r="FV69">
            <v>0</v>
          </cell>
          <cell r="FX69"/>
          <cell r="FZ69"/>
          <cell r="GB69"/>
          <cell r="GC69"/>
          <cell r="GD69"/>
          <cell r="GE69"/>
          <cell r="GF69"/>
          <cell r="GG69"/>
          <cell r="GH69"/>
          <cell r="GI69"/>
          <cell r="GJ69"/>
          <cell r="GK69"/>
          <cell r="GL69"/>
          <cell r="GM69"/>
          <cell r="GN69"/>
          <cell r="GO69"/>
          <cell r="GP69"/>
          <cell r="GQ69"/>
          <cell r="GR69"/>
          <cell r="GS69">
            <v>0</v>
          </cell>
          <cell r="GU69"/>
          <cell r="GW69"/>
          <cell r="GY69"/>
          <cell r="GZ69"/>
          <cell r="HA69"/>
          <cell r="HB69"/>
          <cell r="HC69"/>
          <cell r="HD69"/>
          <cell r="HE69"/>
          <cell r="HF69"/>
          <cell r="HG69"/>
          <cell r="HH69"/>
          <cell r="HI69"/>
          <cell r="HJ69"/>
          <cell r="HK69"/>
          <cell r="HL69"/>
          <cell r="HM69"/>
          <cell r="HN69"/>
          <cell r="HO69"/>
          <cell r="HP69">
            <v>0</v>
          </cell>
          <cell r="HR69"/>
          <cell r="HT69"/>
          <cell r="HV69"/>
        </row>
        <row r="70">
          <cell r="G70"/>
          <cell r="Q70"/>
          <cell r="S70"/>
          <cell r="U70" t="str">
            <v>Total [US$]</v>
          </cell>
          <cell r="W70">
            <v>0</v>
          </cell>
          <cell r="X70">
            <v>357142.8571428571</v>
          </cell>
          <cell r="Y70">
            <v>158604.74046</v>
          </cell>
          <cell r="Z70">
            <v>773500.56874999998</v>
          </cell>
          <cell r="AA70">
            <v>516706.69713541662</v>
          </cell>
          <cell r="AB70">
            <v>415860.52083333337</v>
          </cell>
          <cell r="AC70">
            <v>634187.29427083337</v>
          </cell>
          <cell r="AD70">
            <v>811840.10781249998</v>
          </cell>
          <cell r="AE70">
            <v>562136.0721099535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3845470.5599999996</v>
          </cell>
          <cell r="AM70">
            <v>793802.2</v>
          </cell>
          <cell r="AN70">
            <v>8869251.6185148936</v>
          </cell>
          <cell r="AP70"/>
          <cell r="AR70" t="str">
            <v>Total [US$]</v>
          </cell>
          <cell r="AT70">
            <v>0</v>
          </cell>
          <cell r="AU70">
            <v>577142.85714285704</v>
          </cell>
          <cell r="AV70">
            <v>158604.74046</v>
          </cell>
          <cell r="AW70">
            <v>773500.56874999998</v>
          </cell>
          <cell r="AX70">
            <v>516706.69713541662</v>
          </cell>
          <cell r="AY70">
            <v>436653.546875</v>
          </cell>
          <cell r="AZ70">
            <v>634187.29427083337</v>
          </cell>
          <cell r="BA70">
            <v>811840.10781249998</v>
          </cell>
          <cell r="BB70">
            <v>524746.94309861248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1287720.4244000001</v>
          </cell>
          <cell r="BJ70">
            <v>0</v>
          </cell>
          <cell r="BK70">
            <v>5721103.1799452193</v>
          </cell>
          <cell r="BM70"/>
          <cell r="BO70" t="str">
            <v>Total [US$]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4642377.6051428569</v>
          </cell>
          <cell r="CG70">
            <v>0</v>
          </cell>
          <cell r="CH70">
            <v>4642377.6051428569</v>
          </cell>
          <cell r="CJ70"/>
          <cell r="CL70" t="str">
            <v>Total [US$]</v>
          </cell>
          <cell r="CN70">
            <v>0</v>
          </cell>
          <cell r="CO70">
            <v>577142.85714285704</v>
          </cell>
          <cell r="CP70">
            <v>158604.74046</v>
          </cell>
          <cell r="CQ70">
            <v>0</v>
          </cell>
          <cell r="CR70">
            <v>0</v>
          </cell>
          <cell r="CS70">
            <v>0</v>
          </cell>
          <cell r="CT70">
            <v>634187.29427083337</v>
          </cell>
          <cell r="CU70">
            <v>804690.10781249998</v>
          </cell>
          <cell r="CV70">
            <v>573285.52547617548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1212665.9176</v>
          </cell>
          <cell r="DD70">
            <v>0</v>
          </cell>
          <cell r="DE70">
            <v>3960576.4427623656</v>
          </cell>
          <cell r="DG70"/>
          <cell r="DI70" t="str">
            <v>Total [US$]</v>
          </cell>
          <cell r="DK70">
            <v>0</v>
          </cell>
          <cell r="DL70">
            <v>577142.85714285704</v>
          </cell>
          <cell r="DM70">
            <v>147154.74046</v>
          </cell>
          <cell r="DN70">
            <v>784950.56874999998</v>
          </cell>
          <cell r="DO70">
            <v>516706.69713541662</v>
          </cell>
          <cell r="DP70">
            <v>415860.52083333337</v>
          </cell>
          <cell r="DQ70">
            <v>634187.29427083337</v>
          </cell>
          <cell r="DR70">
            <v>811840.10781249998</v>
          </cell>
          <cell r="DS70">
            <v>483741.42794572836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1372356.3575999998</v>
          </cell>
          <cell r="EA70">
            <v>0</v>
          </cell>
          <cell r="EB70">
            <v>5743940.5719506685</v>
          </cell>
          <cell r="ED70"/>
          <cell r="EF70" t="str">
            <v>Total [US$]</v>
          </cell>
          <cell r="EH70">
            <v>1117638.2429206348</v>
          </cell>
          <cell r="EI70">
            <v>105329.95076231311</v>
          </cell>
          <cell r="EJ70">
            <v>619885.75739196502</v>
          </cell>
          <cell r="EK70">
            <v>388677.91452393198</v>
          </cell>
          <cell r="EL70">
            <v>1627680.881731288</v>
          </cell>
          <cell r="EM70">
            <v>129069.98192944741</v>
          </cell>
          <cell r="EN70">
            <v>870037.28997250495</v>
          </cell>
          <cell r="EO70">
            <v>521232.48015391227</v>
          </cell>
          <cell r="EP70">
            <v>1344378.5450382647</v>
          </cell>
          <cell r="EQ70">
            <v>83454.890576762235</v>
          </cell>
          <cell r="ER70">
            <v>152338.95979347054</v>
          </cell>
          <cell r="ES70">
            <v>1068020.5156335672</v>
          </cell>
          <cell r="ET70">
            <v>831699.0224292666</v>
          </cell>
          <cell r="EU70">
            <v>0</v>
          </cell>
          <cell r="EV70">
            <v>0</v>
          </cell>
          <cell r="EW70">
            <v>2903296.9640000006</v>
          </cell>
          <cell r="EX70">
            <v>793802.2</v>
          </cell>
          <cell r="EY70">
            <v>12556543.596857328</v>
          </cell>
          <cell r="FA70"/>
          <cell r="FC70" t="str">
            <v>Total [US$]</v>
          </cell>
          <cell r="FE70">
            <v>1133469.3749206348</v>
          </cell>
          <cell r="FF70">
            <v>131942.99338809896</v>
          </cell>
          <cell r="FG70">
            <v>649012.48330628639</v>
          </cell>
          <cell r="FH70">
            <v>427489.42565254343</v>
          </cell>
          <cell r="FI70">
            <v>1823884.3738288369</v>
          </cell>
          <cell r="FJ70">
            <v>19945.708333333332</v>
          </cell>
          <cell r="FK70">
            <v>1200249.8174072565</v>
          </cell>
          <cell r="FL70">
            <v>17095.708333333332</v>
          </cell>
          <cell r="FM70">
            <v>1755061.1335518826</v>
          </cell>
          <cell r="FN70">
            <v>256112.13755724815</v>
          </cell>
          <cell r="FO70">
            <v>246845.60518344218</v>
          </cell>
          <cell r="FP70">
            <v>113711.19472222222</v>
          </cell>
          <cell r="FQ70">
            <v>0</v>
          </cell>
          <cell r="FR70">
            <v>0</v>
          </cell>
          <cell r="FS70">
            <v>0</v>
          </cell>
          <cell r="FT70">
            <v>2325708.2843999998</v>
          </cell>
          <cell r="FU70">
            <v>793802.2</v>
          </cell>
          <cell r="FV70">
            <v>10894330.440585118</v>
          </cell>
          <cell r="FX70"/>
          <cell r="FZ70" t="str">
            <v>Total [US$]</v>
          </cell>
          <cell r="GB70">
            <v>957691.07492063486</v>
          </cell>
          <cell r="GC70">
            <v>110497.31659190854</v>
          </cell>
          <cell r="GD70">
            <v>652511.32357048953</v>
          </cell>
          <cell r="GE70">
            <v>438739.14738024189</v>
          </cell>
          <cell r="GF70">
            <v>1908737.3794336447</v>
          </cell>
          <cell r="GG70">
            <v>131140.38986849881</v>
          </cell>
          <cell r="GH70">
            <v>1109861.8593836629</v>
          </cell>
          <cell r="GI70">
            <v>556817.46136363642</v>
          </cell>
          <cell r="GJ70">
            <v>1384761.6925133984</v>
          </cell>
          <cell r="GK70">
            <v>341927.0547550777</v>
          </cell>
          <cell r="GL70">
            <v>285034.75546046946</v>
          </cell>
          <cell r="GM70">
            <v>91927.0625</v>
          </cell>
          <cell r="GN70">
            <v>0</v>
          </cell>
          <cell r="GO70">
            <v>0</v>
          </cell>
          <cell r="GP70">
            <v>0</v>
          </cell>
          <cell r="GQ70">
            <v>2253847.5863999999</v>
          </cell>
          <cell r="GR70">
            <v>793802.2</v>
          </cell>
          <cell r="GS70">
            <v>11017296.304141663</v>
          </cell>
          <cell r="GU70"/>
          <cell r="GW70" t="str">
            <v>Total [US$]</v>
          </cell>
          <cell r="GY70">
            <v>957691.07492063486</v>
          </cell>
          <cell r="GZ70">
            <v>110009.64667595035</v>
          </cell>
          <cell r="HA70">
            <v>651918.00662954792</v>
          </cell>
          <cell r="HB70">
            <v>438739.14738024189</v>
          </cell>
          <cell r="HC70">
            <v>1764386.6255045515</v>
          </cell>
          <cell r="HD70">
            <v>125853.57478132388</v>
          </cell>
          <cell r="HE70">
            <v>1106768.6779133014</v>
          </cell>
          <cell r="HF70">
            <v>233952.95901402642</v>
          </cell>
          <cell r="HG70">
            <v>1320711.0987300875</v>
          </cell>
          <cell r="HH70">
            <v>439813.29418085417</v>
          </cell>
          <cell r="HI70">
            <v>1124448.1708604472</v>
          </cell>
          <cell r="HJ70">
            <v>303048.48953927722</v>
          </cell>
          <cell r="HK70">
            <v>336577.65990928368</v>
          </cell>
          <cell r="HL70">
            <v>191450.86250000002</v>
          </cell>
          <cell r="HM70">
            <v>0</v>
          </cell>
          <cell r="HN70">
            <v>2343274.2327999999</v>
          </cell>
          <cell r="HO70">
            <v>793802.2</v>
          </cell>
          <cell r="HP70">
            <v>12242445.721339528</v>
          </cell>
          <cell r="HR70"/>
          <cell r="HT70" t="str">
            <v>Total [US$]</v>
          </cell>
          <cell r="HV70">
            <v>957691.07492063486</v>
          </cell>
        </row>
        <row r="71">
          <cell r="G71"/>
          <cell r="S71"/>
          <cell r="AP71"/>
          <cell r="BM71"/>
          <cell r="CJ71"/>
          <cell r="DG71"/>
          <cell r="ED71"/>
          <cell r="FA71"/>
          <cell r="FX71"/>
          <cell r="GU71"/>
          <cell r="HR71"/>
        </row>
        <row r="72">
          <cell r="G72"/>
          <cell r="I72" t="str">
            <v/>
          </cell>
          <cell r="J72"/>
          <cell r="K72"/>
          <cell r="L72"/>
          <cell r="M72"/>
          <cell r="N72"/>
          <cell r="O72"/>
          <cell r="P72"/>
          <cell r="Q72"/>
          <cell r="S72"/>
          <cell r="AP72"/>
          <cell r="BM72"/>
          <cell r="CJ72"/>
          <cell r="DG72"/>
          <cell r="ED72"/>
          <cell r="FA72"/>
          <cell r="FX72"/>
          <cell r="GU72"/>
          <cell r="HR72"/>
        </row>
        <row r="73">
          <cell r="G73"/>
          <cell r="I73" t="str">
            <v>Lugar y Fecha</v>
          </cell>
          <cell r="J73"/>
          <cell r="K73"/>
          <cell r="L73"/>
          <cell r="M73"/>
          <cell r="N73" t="str">
            <v>de</v>
          </cell>
          <cell r="O73"/>
          <cell r="P73" t="str">
            <v>de</v>
          </cell>
          <cell r="Q73"/>
          <cell r="S73"/>
          <cell r="AP73"/>
          <cell r="BM73"/>
          <cell r="CJ73"/>
          <cell r="DG73"/>
          <cell r="ED73"/>
          <cell r="FA73"/>
          <cell r="FX73"/>
          <cell r="GU73"/>
          <cell r="HR73"/>
        </row>
        <row r="74">
          <cell r="G74"/>
          <cell r="I74" t="str">
            <v/>
          </cell>
          <cell r="J74"/>
          <cell r="K74"/>
          <cell r="L74"/>
          <cell r="M74"/>
          <cell r="N74"/>
          <cell r="O74"/>
          <cell r="P74"/>
          <cell r="Q74"/>
          <cell r="S74"/>
          <cell r="AP74"/>
          <cell r="BM74"/>
          <cell r="CJ74"/>
          <cell r="DG74"/>
          <cell r="ED74"/>
          <cell r="FA74"/>
          <cell r="FX74"/>
          <cell r="GU74"/>
          <cell r="HR74"/>
        </row>
        <row r="75">
          <cell r="G75"/>
          <cell r="I75" t="str">
            <v>Nombre o Razón Social</v>
          </cell>
          <cell r="J75"/>
          <cell r="K75"/>
          <cell r="L75"/>
          <cell r="M75"/>
          <cell r="N75"/>
          <cell r="O75"/>
          <cell r="P75"/>
          <cell r="Q75"/>
          <cell r="S75"/>
          <cell r="AP75"/>
          <cell r="BM75"/>
          <cell r="CJ75"/>
          <cell r="DG75"/>
          <cell r="ED75"/>
          <cell r="FA75"/>
          <cell r="FX75"/>
          <cell r="GU75"/>
          <cell r="HR75"/>
        </row>
        <row r="76">
          <cell r="G76"/>
          <cell r="I76" t="str">
            <v/>
          </cell>
          <cell r="J76"/>
          <cell r="K76"/>
          <cell r="L76"/>
          <cell r="M76"/>
          <cell r="N76"/>
          <cell r="O76"/>
          <cell r="P76"/>
          <cell r="Q76"/>
          <cell r="S76"/>
          <cell r="AP76"/>
          <cell r="BM76"/>
          <cell r="CJ76"/>
          <cell r="DG76"/>
          <cell r="ED76"/>
          <cell r="FA76"/>
          <cell r="FX76"/>
          <cell r="GU76"/>
          <cell r="HR76"/>
        </row>
        <row r="77">
          <cell r="G77"/>
          <cell r="I77" t="str">
            <v>Nombre y firma del representante legal</v>
          </cell>
          <cell r="J77"/>
          <cell r="K77"/>
          <cell r="L77"/>
          <cell r="M77"/>
          <cell r="N77"/>
          <cell r="O77"/>
          <cell r="P77"/>
          <cell r="Q77"/>
          <cell r="S77"/>
          <cell r="AP77"/>
          <cell r="BM77"/>
          <cell r="CJ77"/>
          <cell r="DG77"/>
          <cell r="ED77"/>
          <cell r="FA77"/>
          <cell r="FX77"/>
          <cell r="GU77"/>
          <cell r="HR77"/>
        </row>
        <row r="78">
          <cell r="G78"/>
          <cell r="I78" t="str">
            <v>(O común en caso de proposiciones conjuntas)</v>
          </cell>
          <cell r="J78"/>
          <cell r="K78"/>
          <cell r="L78"/>
          <cell r="M78"/>
          <cell r="N78"/>
          <cell r="O78"/>
          <cell r="P78"/>
          <cell r="Q78"/>
          <cell r="S78"/>
          <cell r="AP78"/>
          <cell r="BM78"/>
          <cell r="CJ78"/>
          <cell r="DG78"/>
          <cell r="ED78"/>
          <cell r="FA78"/>
          <cell r="FX78"/>
          <cell r="GU78"/>
          <cell r="HR78"/>
        </row>
        <row r="79">
          <cell r="G79"/>
          <cell r="I79" t="str">
            <v/>
          </cell>
          <cell r="J79"/>
          <cell r="K79"/>
          <cell r="L79"/>
          <cell r="M79"/>
          <cell r="N79"/>
          <cell r="O79"/>
          <cell r="P79"/>
          <cell r="Q79"/>
          <cell r="S79"/>
          <cell r="AP79"/>
          <cell r="BM79"/>
          <cell r="CJ79"/>
          <cell r="DG79"/>
          <cell r="ED79"/>
          <cell r="FA79"/>
          <cell r="FX79"/>
          <cell r="GU79"/>
          <cell r="HR79"/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AFE"/>
      <sheetName val="Programa Operativo"/>
      <sheetName val="Tiempos"/>
      <sheetName val="Base de pozos"/>
      <sheetName val="Datos Pozos"/>
      <sheetName val="CURVA_AVANCE"/>
      <sheetName val="CNH"/>
      <sheetName val="PARAMETROS"/>
      <sheetName val="TAR_SI_SLB_B31"/>
      <sheetName val="TAR_SI_SLB_B2"/>
      <sheetName val="TAR_JU_BORR"/>
      <sheetName val="TAR_CASING"/>
      <sheetName val="TAR_CABEZALES"/>
      <sheetName val="TAR_MAT_TERMINACION"/>
      <sheetName val="TAR_PERSONAL"/>
      <sheetName val="TAR_ESTUDIOS"/>
      <sheetName val="TAR_SOPORTE"/>
      <sheetName val="MEX_Modelo_de_Costeo4.0_01_07"/>
    </sheetNames>
    <sheetDataSet>
      <sheetData sheetId="0"/>
      <sheetData sheetId="1"/>
      <sheetData sheetId="2">
        <row r="1">
          <cell r="A1" t="str">
            <v>Pozo/Step</v>
          </cell>
        </row>
      </sheetData>
      <sheetData sheetId="3"/>
      <sheetData sheetId="4"/>
      <sheetData sheetId="5">
        <row r="3">
          <cell r="C3" t="str">
            <v>SELECCIÓN DE ITEMS</v>
          </cell>
          <cell r="F3" t="str">
            <v>Hokchi-11</v>
          </cell>
          <cell r="G3" t="str">
            <v>Hokchi-11</v>
          </cell>
          <cell r="H3" t="str">
            <v>Hokchi-11</v>
          </cell>
          <cell r="I3" t="str">
            <v>Hokchi-11</v>
          </cell>
          <cell r="J3" t="str">
            <v>Hokchi-11</v>
          </cell>
          <cell r="K3" t="str">
            <v>Hokchi-11</v>
          </cell>
          <cell r="L3" t="str">
            <v>Hokchi-11</v>
          </cell>
          <cell r="M3" t="str">
            <v>Hokchi-11</v>
          </cell>
          <cell r="N3" t="str">
            <v>Hokchi-11</v>
          </cell>
          <cell r="O3" t="str">
            <v>Hokchi-11</v>
          </cell>
          <cell r="P3" t="str">
            <v>Hokchi-11</v>
          </cell>
          <cell r="Q3" t="str">
            <v>Hokchi-11</v>
          </cell>
          <cell r="R3" t="str">
            <v>Hokchi-11</v>
          </cell>
          <cell r="S3" t="str">
            <v>Hokchi-11</v>
          </cell>
          <cell r="T3" t="str">
            <v>Hokchi-11</v>
          </cell>
          <cell r="U3" t="str">
            <v>Hokchi-23H-GP</v>
          </cell>
          <cell r="V3" t="str">
            <v>Hokchi-23H-GP</v>
          </cell>
          <cell r="W3" t="str">
            <v>Hokchi-23H-GP</v>
          </cell>
          <cell r="X3" t="str">
            <v>Hokchi-23H-GP</v>
          </cell>
          <cell r="Y3" t="str">
            <v>Hokchi-23H-GP</v>
          </cell>
          <cell r="Z3" t="str">
            <v>Hokchi-23H-GP</v>
          </cell>
          <cell r="AA3" t="str">
            <v>Hokchi-23H-GP</v>
          </cell>
          <cell r="AB3" t="str">
            <v>Hokchi-23H-GP</v>
          </cell>
          <cell r="AC3" t="str">
            <v>Hokchi-23H-GP</v>
          </cell>
          <cell r="AD3" t="str">
            <v>Hokchi-23H-GP</v>
          </cell>
          <cell r="AE3" t="str">
            <v>Hokchi-23H-GP</v>
          </cell>
          <cell r="AF3" t="str">
            <v>Hokchi-23H-GP</v>
          </cell>
          <cell r="AG3" t="str">
            <v>Hokchi-23H-GP</v>
          </cell>
          <cell r="AH3" t="str">
            <v>Hokchi-23H-GP</v>
          </cell>
          <cell r="AI3" t="str">
            <v>Hokchi-23H-GP</v>
          </cell>
          <cell r="AJ3" t="str">
            <v>Hokchi-25H</v>
          </cell>
          <cell r="AK3" t="str">
            <v>Hokchi-25H</v>
          </cell>
          <cell r="AL3" t="str">
            <v>Hokchi-25H</v>
          </cell>
          <cell r="AM3" t="str">
            <v>Hokchi-25H</v>
          </cell>
          <cell r="AN3" t="str">
            <v>Hokchi-25H</v>
          </cell>
          <cell r="AO3" t="str">
            <v>Hokchi-25H</v>
          </cell>
          <cell r="AP3" t="str">
            <v>Hokchi-25H</v>
          </cell>
          <cell r="AQ3" t="str">
            <v>Hokchi-25H</v>
          </cell>
          <cell r="AR3" t="str">
            <v>Hokchi-25H</v>
          </cell>
          <cell r="AS3" t="str">
            <v>Hokchi-25H</v>
          </cell>
          <cell r="AT3" t="str">
            <v>Hokchi-25H</v>
          </cell>
          <cell r="AU3" t="str">
            <v>Hokchi-25H</v>
          </cell>
          <cell r="AV3" t="str">
            <v>Hokchi-25H</v>
          </cell>
          <cell r="AW3" t="str">
            <v>Hokchi-25H</v>
          </cell>
          <cell r="AX3" t="str">
            <v>Hokchi-25H</v>
          </cell>
          <cell r="AY3" t="str">
            <v>Hokchi-22H-GP</v>
          </cell>
          <cell r="AZ3" t="str">
            <v>Hokchi-22H-GP</v>
          </cell>
          <cell r="BA3" t="str">
            <v>Hokchi-22H-GP</v>
          </cell>
          <cell r="BB3" t="str">
            <v>Hokchi-22H-GP</v>
          </cell>
          <cell r="BC3" t="str">
            <v>Hokchi-22H-GP</v>
          </cell>
          <cell r="BD3" t="str">
            <v>Hokchi-22H-GP</v>
          </cell>
          <cell r="BE3" t="str">
            <v>Hokchi-22H-GP</v>
          </cell>
          <cell r="BF3" t="str">
            <v>Hokchi-22H-GP</v>
          </cell>
          <cell r="BG3" t="str">
            <v>Hokchi-22H-GP</v>
          </cell>
          <cell r="BH3" t="str">
            <v>Hokchi-22H-GP</v>
          </cell>
          <cell r="BI3" t="str">
            <v>Hokchi-22H-GP</v>
          </cell>
          <cell r="BJ3" t="str">
            <v>Hokchi-22H-GP</v>
          </cell>
          <cell r="BK3" t="str">
            <v>Hokchi-22H-GP</v>
          </cell>
          <cell r="BL3" t="str">
            <v>Hokchi-22H-GP</v>
          </cell>
          <cell r="BM3" t="str">
            <v>Hokchi-22H-GP</v>
          </cell>
          <cell r="BN3" t="str">
            <v>Hokchi-24H</v>
          </cell>
          <cell r="BO3" t="str">
            <v>Hokchi-24H</v>
          </cell>
          <cell r="BP3" t="str">
            <v>Hokchi-24H</v>
          </cell>
          <cell r="BQ3" t="str">
            <v>Hokchi-24H</v>
          </cell>
          <cell r="BR3" t="str">
            <v>Hokchi-24H</v>
          </cell>
          <cell r="BS3" t="str">
            <v>Hokchi-24H</v>
          </cell>
          <cell r="BT3" t="str">
            <v>Hokchi-24H</v>
          </cell>
          <cell r="BU3" t="str">
            <v>Hokchi-24H</v>
          </cell>
          <cell r="BV3" t="str">
            <v>Hokchi-24H</v>
          </cell>
          <cell r="BW3" t="str">
            <v>Hokchi-24H</v>
          </cell>
          <cell r="BX3" t="str">
            <v>Hokchi-24H</v>
          </cell>
          <cell r="BY3" t="str">
            <v>Hokchi-24H</v>
          </cell>
          <cell r="BZ3" t="str">
            <v>Hokchi-24H</v>
          </cell>
          <cell r="CA3" t="str">
            <v>Hokchi-24H</v>
          </cell>
          <cell r="CB3" t="str">
            <v>Hokchi-24H</v>
          </cell>
          <cell r="CC3" t="str">
            <v>Hokchi-18</v>
          </cell>
          <cell r="CD3" t="str">
            <v>Hokchi-18</v>
          </cell>
          <cell r="CE3" t="str">
            <v>Hokchi-18</v>
          </cell>
          <cell r="CF3" t="str">
            <v>Hokchi-18</v>
          </cell>
          <cell r="CG3" t="str">
            <v>Hokchi-18</v>
          </cell>
          <cell r="CH3" t="str">
            <v>Hokchi-18</v>
          </cell>
          <cell r="CI3" t="str">
            <v>Hokchi-18</v>
          </cell>
          <cell r="CJ3" t="str">
            <v>Hokchi-18</v>
          </cell>
          <cell r="CK3" t="str">
            <v>Hokchi-18</v>
          </cell>
          <cell r="CL3" t="str">
            <v>Hokchi-18</v>
          </cell>
          <cell r="CM3" t="str">
            <v>Hokchi-18</v>
          </cell>
          <cell r="CN3" t="str">
            <v>Hokchi-18</v>
          </cell>
          <cell r="CO3" t="str">
            <v>Hokchi-18</v>
          </cell>
          <cell r="CP3" t="str">
            <v>Hokchi-18</v>
          </cell>
          <cell r="CQ3" t="str">
            <v>Hokchi-18</v>
          </cell>
          <cell r="CR3" t="str">
            <v>Hokchi-19</v>
          </cell>
          <cell r="CS3" t="str">
            <v>Hokchi-19</v>
          </cell>
          <cell r="CT3" t="str">
            <v>Hokchi-19</v>
          </cell>
          <cell r="CU3" t="str">
            <v>Hokchi-19</v>
          </cell>
          <cell r="CV3" t="str">
            <v>Hokchi-19</v>
          </cell>
          <cell r="CW3" t="str">
            <v>Hokchi-19</v>
          </cell>
          <cell r="CX3" t="str">
            <v>Hokchi-19</v>
          </cell>
          <cell r="CY3" t="str">
            <v>Hokchi-19</v>
          </cell>
          <cell r="CZ3" t="str">
            <v>Hokchi-19</v>
          </cell>
          <cell r="DA3" t="str">
            <v>Hokchi-19</v>
          </cell>
          <cell r="DB3" t="str">
            <v>Hokchi-19</v>
          </cell>
          <cell r="DC3" t="str">
            <v>Hokchi-19</v>
          </cell>
          <cell r="DD3" t="str">
            <v>Hokchi-19</v>
          </cell>
          <cell r="DE3" t="str">
            <v>Hokchi-19</v>
          </cell>
          <cell r="DF3" t="str">
            <v>Hokchi-19</v>
          </cell>
          <cell r="DG3" t="str">
            <v>Hokchi-21</v>
          </cell>
          <cell r="DH3" t="str">
            <v>Hokchi-21</v>
          </cell>
          <cell r="DI3" t="str">
            <v>Hokchi-21</v>
          </cell>
          <cell r="DJ3" t="str">
            <v>Hokchi-21</v>
          </cell>
          <cell r="DK3" t="str">
            <v>Hokchi-21</v>
          </cell>
          <cell r="DL3" t="str">
            <v>Hokchi-21</v>
          </cell>
          <cell r="DM3" t="str">
            <v>Hokchi-21</v>
          </cell>
          <cell r="DN3" t="str">
            <v>Hokchi-21</v>
          </cell>
          <cell r="DO3" t="str">
            <v>Hokchi-21</v>
          </cell>
          <cell r="DP3" t="str">
            <v>Hokchi-21</v>
          </cell>
          <cell r="DQ3" t="str">
            <v>Hokchi-21</v>
          </cell>
          <cell r="DR3" t="str">
            <v>Hokchi-21</v>
          </cell>
          <cell r="DS3" t="str">
            <v>Hokchi-21</v>
          </cell>
          <cell r="DT3" t="str">
            <v>Hokchi-21</v>
          </cell>
          <cell r="DU3" t="str">
            <v>Hokchi-21</v>
          </cell>
          <cell r="DV3" t="str">
            <v>Hokchi-3</v>
          </cell>
          <cell r="DW3" t="str">
            <v>Hokchi-3</v>
          </cell>
          <cell r="DX3" t="str">
            <v>Hokchi-3</v>
          </cell>
          <cell r="DY3" t="str">
            <v>Hokchi-3</v>
          </cell>
          <cell r="DZ3" t="str">
            <v>Hokchi-3</v>
          </cell>
          <cell r="EA3" t="str">
            <v>Hokchi-3</v>
          </cell>
          <cell r="EB3" t="str">
            <v>Hokchi-3</v>
          </cell>
          <cell r="EC3" t="str">
            <v>Hokchi-3</v>
          </cell>
          <cell r="ED3" t="str">
            <v>Hokchi-3</v>
          </cell>
          <cell r="EE3" t="str">
            <v>Hokchi-3</v>
          </cell>
          <cell r="EF3" t="str">
            <v>Hokchi-3</v>
          </cell>
          <cell r="EG3" t="str">
            <v>Hokchi-3</v>
          </cell>
          <cell r="EH3" t="str">
            <v>Hokchi-3</v>
          </cell>
          <cell r="EI3" t="str">
            <v>Hokchi-3</v>
          </cell>
          <cell r="EJ3" t="str">
            <v>Hokchi-3</v>
          </cell>
          <cell r="EK3" t="str">
            <v>Hokchi-5</v>
          </cell>
          <cell r="EL3" t="str">
            <v>Hokchi-5</v>
          </cell>
          <cell r="EM3" t="str">
            <v>Hokchi-5</v>
          </cell>
          <cell r="EN3" t="str">
            <v>Hokchi-5</v>
          </cell>
          <cell r="EO3" t="str">
            <v>Hokchi-5</v>
          </cell>
          <cell r="EP3" t="str">
            <v>Hokchi-5</v>
          </cell>
          <cell r="EQ3" t="str">
            <v>Hokchi-5</v>
          </cell>
          <cell r="ER3" t="str">
            <v>Hokchi-5</v>
          </cell>
          <cell r="ES3" t="str">
            <v>Hokchi-5</v>
          </cell>
          <cell r="ET3" t="str">
            <v>Hokchi-5</v>
          </cell>
          <cell r="EU3" t="str">
            <v>Hokchi-5</v>
          </cell>
          <cell r="EV3" t="str">
            <v>Hokchi-5</v>
          </cell>
          <cell r="EW3" t="str">
            <v>Hokchi-5</v>
          </cell>
          <cell r="EX3" t="str">
            <v>Hokchi-5</v>
          </cell>
          <cell r="EY3" t="str">
            <v>Hokchi-5</v>
          </cell>
          <cell r="EZ3" t="str">
            <v>Hokchi-6</v>
          </cell>
          <cell r="FA3" t="str">
            <v>Hokchi-6</v>
          </cell>
          <cell r="FB3" t="str">
            <v>Hokchi-6</v>
          </cell>
          <cell r="FC3" t="str">
            <v>Hokchi-6</v>
          </cell>
          <cell r="FD3" t="str">
            <v>Hokchi-6</v>
          </cell>
          <cell r="FE3" t="str">
            <v>Hokchi-6</v>
          </cell>
          <cell r="FF3" t="str">
            <v>Hokchi-6</v>
          </cell>
          <cell r="FG3" t="str">
            <v>Hokchi-6</v>
          </cell>
          <cell r="FH3" t="str">
            <v>Hokchi-6</v>
          </cell>
          <cell r="FI3" t="str">
            <v>Hokchi-6</v>
          </cell>
          <cell r="FJ3" t="str">
            <v>Hokchi-6</v>
          </cell>
          <cell r="FK3" t="str">
            <v>Hokchi-6</v>
          </cell>
          <cell r="FL3" t="str">
            <v>Hokchi-6</v>
          </cell>
          <cell r="FM3" t="str">
            <v>Hokchi-6</v>
          </cell>
          <cell r="FN3" t="str">
            <v>Hokchi-6</v>
          </cell>
          <cell r="FO3" t="str">
            <v>Hokchi-7</v>
          </cell>
          <cell r="FP3" t="str">
            <v>Hokchi-7</v>
          </cell>
          <cell r="FQ3" t="str">
            <v>Hokchi-7</v>
          </cell>
          <cell r="FR3" t="str">
            <v>Hokchi-7</v>
          </cell>
          <cell r="FS3" t="str">
            <v>Hokchi-7</v>
          </cell>
          <cell r="FT3" t="str">
            <v>Hokchi-7</v>
          </cell>
          <cell r="FU3" t="str">
            <v>Hokchi-7</v>
          </cell>
          <cell r="FV3" t="str">
            <v>Hokchi-7</v>
          </cell>
          <cell r="FW3" t="str">
            <v>Hokchi-7</v>
          </cell>
          <cell r="FX3" t="str">
            <v>Hokchi-7</v>
          </cell>
          <cell r="FY3" t="str">
            <v>Hokchi-7</v>
          </cell>
          <cell r="FZ3" t="str">
            <v>Hokchi-7</v>
          </cell>
          <cell r="GA3" t="str">
            <v>Hokchi-7</v>
          </cell>
          <cell r="GB3" t="str">
            <v>Hokchi-7</v>
          </cell>
          <cell r="GC3" t="str">
            <v>Hokchi-7</v>
          </cell>
          <cell r="GD3" t="str">
            <v>Hokchi-2</v>
          </cell>
          <cell r="GE3" t="str">
            <v>Hokchi-2</v>
          </cell>
          <cell r="GF3" t="str">
            <v>Hokchi-2</v>
          </cell>
          <cell r="GG3" t="str">
            <v>Hokchi-2</v>
          </cell>
          <cell r="GH3" t="str">
            <v>Hokchi-2</v>
          </cell>
          <cell r="GI3" t="str">
            <v>Hokchi-2</v>
          </cell>
          <cell r="GJ3" t="str">
            <v>Hokchi-2</v>
          </cell>
          <cell r="GK3" t="str">
            <v>Hokchi-2</v>
          </cell>
          <cell r="GL3" t="str">
            <v>Hokchi-2</v>
          </cell>
          <cell r="GM3" t="str">
            <v>Hokchi-2</v>
          </cell>
          <cell r="GN3" t="str">
            <v>Hokchi-2</v>
          </cell>
          <cell r="GO3" t="str">
            <v>Hokchi-2</v>
          </cell>
          <cell r="GP3" t="str">
            <v>Hokchi-2</v>
          </cell>
          <cell r="GQ3" t="str">
            <v>Hokchi-2</v>
          </cell>
          <cell r="GR3" t="str">
            <v>Hokchi-2</v>
          </cell>
          <cell r="GS3" t="str">
            <v>Hokchi-4</v>
          </cell>
          <cell r="GT3" t="str">
            <v>Hokchi-4</v>
          </cell>
          <cell r="GU3" t="str">
            <v>Hokchi-4</v>
          </cell>
          <cell r="GV3" t="str">
            <v>Hokchi-4</v>
          </cell>
          <cell r="GW3" t="str">
            <v>Hokchi-4</v>
          </cell>
          <cell r="GX3" t="str">
            <v>Hokchi-4</v>
          </cell>
          <cell r="GY3" t="str">
            <v>Hokchi-4</v>
          </cell>
          <cell r="GZ3" t="str">
            <v>Hokchi-4</v>
          </cell>
          <cell r="HA3" t="str">
            <v>Hokchi-4</v>
          </cell>
          <cell r="HB3" t="str">
            <v>Hokchi-4</v>
          </cell>
          <cell r="HC3" t="str">
            <v>Hokchi-4</v>
          </cell>
          <cell r="HD3" t="str">
            <v>Hokchi-4</v>
          </cell>
          <cell r="HE3" t="str">
            <v>Hokchi-4</v>
          </cell>
          <cell r="HF3" t="str">
            <v>Hokchi-4</v>
          </cell>
          <cell r="HG3" t="str">
            <v>Hokchi-4</v>
          </cell>
          <cell r="HH3" t="str">
            <v>Total</v>
          </cell>
          <cell r="HI3" t="str">
            <v>Total</v>
          </cell>
          <cell r="HJ3" t="str">
            <v>Total</v>
          </cell>
          <cell r="HK3" t="str">
            <v>Total</v>
          </cell>
          <cell r="HL3" t="str">
            <v>Total</v>
          </cell>
          <cell r="HM3" t="str">
            <v>Total</v>
          </cell>
          <cell r="HN3" t="str">
            <v>Total</v>
          </cell>
          <cell r="HO3" t="str">
            <v>Total</v>
          </cell>
          <cell r="HP3" t="str">
            <v>Total</v>
          </cell>
          <cell r="HQ3" t="str">
            <v>Total</v>
          </cell>
          <cell r="HR3" t="str">
            <v>Total</v>
          </cell>
          <cell r="HS3" t="str">
            <v>Total</v>
          </cell>
          <cell r="HT3" t="str">
            <v>Total</v>
          </cell>
          <cell r="HU3" t="str">
            <v>Total</v>
          </cell>
          <cell r="HV3" t="str">
            <v>Total</v>
          </cell>
        </row>
        <row r="4">
          <cell r="C4" t="str">
            <v>Step</v>
          </cell>
          <cell r="F4">
            <v>1</v>
          </cell>
          <cell r="G4">
            <v>2</v>
          </cell>
          <cell r="H4">
            <v>3</v>
          </cell>
          <cell r="I4">
            <v>4</v>
          </cell>
          <cell r="J4">
            <v>5</v>
          </cell>
          <cell r="K4">
            <v>6</v>
          </cell>
          <cell r="L4">
            <v>7</v>
          </cell>
          <cell r="M4">
            <v>8</v>
          </cell>
          <cell r="N4">
            <v>9</v>
          </cell>
          <cell r="O4">
            <v>10</v>
          </cell>
          <cell r="P4">
            <v>11</v>
          </cell>
          <cell r="Q4">
            <v>12</v>
          </cell>
          <cell r="R4">
            <v>13</v>
          </cell>
          <cell r="S4">
            <v>14</v>
          </cell>
          <cell r="T4">
            <v>15</v>
          </cell>
          <cell r="U4">
            <v>1</v>
          </cell>
          <cell r="V4">
            <v>2</v>
          </cell>
          <cell r="W4">
            <v>3</v>
          </cell>
          <cell r="X4">
            <v>4</v>
          </cell>
          <cell r="Y4">
            <v>5</v>
          </cell>
          <cell r="Z4">
            <v>6</v>
          </cell>
          <cell r="AA4">
            <v>7</v>
          </cell>
          <cell r="AB4">
            <v>8</v>
          </cell>
          <cell r="AC4">
            <v>9</v>
          </cell>
          <cell r="AD4">
            <v>10</v>
          </cell>
          <cell r="AE4">
            <v>11</v>
          </cell>
          <cell r="AF4">
            <v>12</v>
          </cell>
          <cell r="AG4">
            <v>13</v>
          </cell>
          <cell r="AH4">
            <v>14</v>
          </cell>
          <cell r="AI4">
            <v>15</v>
          </cell>
          <cell r="AJ4">
            <v>1</v>
          </cell>
          <cell r="AK4">
            <v>2</v>
          </cell>
          <cell r="AL4">
            <v>3</v>
          </cell>
          <cell r="AM4">
            <v>4</v>
          </cell>
          <cell r="AN4">
            <v>5</v>
          </cell>
          <cell r="AO4">
            <v>6</v>
          </cell>
          <cell r="AP4">
            <v>7</v>
          </cell>
          <cell r="AQ4">
            <v>8</v>
          </cell>
          <cell r="AR4">
            <v>9</v>
          </cell>
          <cell r="AS4">
            <v>10</v>
          </cell>
          <cell r="AT4">
            <v>11</v>
          </cell>
          <cell r="AU4">
            <v>12</v>
          </cell>
          <cell r="AV4">
            <v>13</v>
          </cell>
          <cell r="AW4">
            <v>14</v>
          </cell>
          <cell r="AX4">
            <v>15</v>
          </cell>
          <cell r="AY4">
            <v>1</v>
          </cell>
          <cell r="AZ4">
            <v>2</v>
          </cell>
          <cell r="BA4">
            <v>3</v>
          </cell>
          <cell r="BB4">
            <v>4</v>
          </cell>
          <cell r="BC4">
            <v>5</v>
          </cell>
          <cell r="BD4">
            <v>6</v>
          </cell>
          <cell r="BE4">
            <v>7</v>
          </cell>
          <cell r="BF4">
            <v>8</v>
          </cell>
          <cell r="BG4">
            <v>9</v>
          </cell>
          <cell r="BH4">
            <v>10</v>
          </cell>
          <cell r="BI4">
            <v>11</v>
          </cell>
          <cell r="BJ4">
            <v>12</v>
          </cell>
          <cell r="BK4">
            <v>13</v>
          </cell>
          <cell r="BL4">
            <v>14</v>
          </cell>
          <cell r="BM4">
            <v>15</v>
          </cell>
          <cell r="BN4">
            <v>1</v>
          </cell>
          <cell r="BO4">
            <v>2</v>
          </cell>
          <cell r="BP4">
            <v>3</v>
          </cell>
          <cell r="BQ4">
            <v>4</v>
          </cell>
          <cell r="BR4">
            <v>5</v>
          </cell>
          <cell r="BS4">
            <v>6</v>
          </cell>
          <cell r="BT4">
            <v>7</v>
          </cell>
          <cell r="BU4">
            <v>8</v>
          </cell>
          <cell r="BV4">
            <v>9</v>
          </cell>
          <cell r="BW4">
            <v>10</v>
          </cell>
          <cell r="BX4">
            <v>11</v>
          </cell>
          <cell r="BY4">
            <v>12</v>
          </cell>
          <cell r="BZ4">
            <v>13</v>
          </cell>
          <cell r="CA4">
            <v>14</v>
          </cell>
          <cell r="CB4">
            <v>15</v>
          </cell>
          <cell r="CC4">
            <v>1</v>
          </cell>
          <cell r="CD4">
            <v>2</v>
          </cell>
          <cell r="CE4">
            <v>3</v>
          </cell>
          <cell r="CF4">
            <v>4</v>
          </cell>
          <cell r="CG4">
            <v>5</v>
          </cell>
          <cell r="CH4">
            <v>6</v>
          </cell>
          <cell r="CI4">
            <v>7</v>
          </cell>
          <cell r="CJ4">
            <v>8</v>
          </cell>
          <cell r="CK4">
            <v>9</v>
          </cell>
          <cell r="CL4">
            <v>10</v>
          </cell>
          <cell r="CM4">
            <v>11</v>
          </cell>
          <cell r="CN4">
            <v>12</v>
          </cell>
          <cell r="CO4">
            <v>13</v>
          </cell>
          <cell r="CP4">
            <v>14</v>
          </cell>
          <cell r="CQ4">
            <v>15</v>
          </cell>
          <cell r="CR4">
            <v>1</v>
          </cell>
          <cell r="CS4">
            <v>2</v>
          </cell>
          <cell r="CT4">
            <v>3</v>
          </cell>
          <cell r="CU4">
            <v>4</v>
          </cell>
          <cell r="CV4">
            <v>5</v>
          </cell>
          <cell r="CW4">
            <v>6</v>
          </cell>
          <cell r="CX4">
            <v>7</v>
          </cell>
          <cell r="CY4">
            <v>8</v>
          </cell>
          <cell r="CZ4">
            <v>9</v>
          </cell>
          <cell r="DA4">
            <v>10</v>
          </cell>
          <cell r="DB4">
            <v>11</v>
          </cell>
          <cell r="DC4">
            <v>12</v>
          </cell>
          <cell r="DD4">
            <v>13</v>
          </cell>
          <cell r="DE4">
            <v>14</v>
          </cell>
          <cell r="DF4">
            <v>15</v>
          </cell>
          <cell r="DG4">
            <v>1</v>
          </cell>
          <cell r="DH4">
            <v>2</v>
          </cell>
          <cell r="DI4">
            <v>3</v>
          </cell>
          <cell r="DJ4">
            <v>4</v>
          </cell>
          <cell r="DK4">
            <v>5</v>
          </cell>
          <cell r="DL4">
            <v>6</v>
          </cell>
          <cell r="DM4">
            <v>7</v>
          </cell>
          <cell r="DN4">
            <v>8</v>
          </cell>
          <cell r="DO4">
            <v>9</v>
          </cell>
          <cell r="DP4">
            <v>10</v>
          </cell>
          <cell r="DQ4">
            <v>11</v>
          </cell>
          <cell r="DR4">
            <v>12</v>
          </cell>
          <cell r="DS4">
            <v>13</v>
          </cell>
          <cell r="DT4">
            <v>14</v>
          </cell>
          <cell r="DU4">
            <v>15</v>
          </cell>
          <cell r="DV4">
            <v>1</v>
          </cell>
          <cell r="DW4">
            <v>2</v>
          </cell>
          <cell r="DX4">
            <v>3</v>
          </cell>
          <cell r="DY4">
            <v>4</v>
          </cell>
          <cell r="DZ4">
            <v>5</v>
          </cell>
          <cell r="EA4">
            <v>6</v>
          </cell>
          <cell r="EB4">
            <v>7</v>
          </cell>
          <cell r="EC4">
            <v>8</v>
          </cell>
          <cell r="ED4">
            <v>9</v>
          </cell>
          <cell r="EE4">
            <v>10</v>
          </cell>
          <cell r="EF4">
            <v>11</v>
          </cell>
          <cell r="EG4">
            <v>12</v>
          </cell>
          <cell r="EH4">
            <v>13</v>
          </cell>
          <cell r="EI4">
            <v>14</v>
          </cell>
          <cell r="EJ4">
            <v>15</v>
          </cell>
          <cell r="EK4">
            <v>1</v>
          </cell>
          <cell r="EL4">
            <v>2</v>
          </cell>
          <cell r="EM4">
            <v>3</v>
          </cell>
          <cell r="EN4">
            <v>4</v>
          </cell>
          <cell r="EO4">
            <v>5</v>
          </cell>
          <cell r="EP4">
            <v>6</v>
          </cell>
          <cell r="EQ4">
            <v>7</v>
          </cell>
          <cell r="ER4">
            <v>8</v>
          </cell>
          <cell r="ES4">
            <v>9</v>
          </cell>
          <cell r="ET4">
            <v>10</v>
          </cell>
          <cell r="EU4">
            <v>11</v>
          </cell>
          <cell r="EV4">
            <v>12</v>
          </cell>
          <cell r="EW4">
            <v>13</v>
          </cell>
          <cell r="EX4">
            <v>14</v>
          </cell>
          <cell r="EY4">
            <v>15</v>
          </cell>
          <cell r="EZ4">
            <v>1</v>
          </cell>
          <cell r="FA4">
            <v>2</v>
          </cell>
          <cell r="FB4">
            <v>3</v>
          </cell>
          <cell r="FC4">
            <v>4</v>
          </cell>
          <cell r="FD4">
            <v>5</v>
          </cell>
          <cell r="FE4">
            <v>6</v>
          </cell>
          <cell r="FF4">
            <v>7</v>
          </cell>
          <cell r="FG4">
            <v>8</v>
          </cell>
          <cell r="FH4">
            <v>9</v>
          </cell>
          <cell r="FI4">
            <v>10</v>
          </cell>
          <cell r="FJ4">
            <v>11</v>
          </cell>
          <cell r="FK4">
            <v>12</v>
          </cell>
          <cell r="FL4">
            <v>13</v>
          </cell>
          <cell r="FM4">
            <v>14</v>
          </cell>
          <cell r="FN4">
            <v>15</v>
          </cell>
          <cell r="FO4">
            <v>1</v>
          </cell>
          <cell r="FP4">
            <v>2</v>
          </cell>
          <cell r="FQ4">
            <v>3</v>
          </cell>
          <cell r="FR4">
            <v>4</v>
          </cell>
          <cell r="FS4">
            <v>5</v>
          </cell>
          <cell r="FT4">
            <v>6</v>
          </cell>
          <cell r="FU4">
            <v>7</v>
          </cell>
          <cell r="FV4">
            <v>8</v>
          </cell>
          <cell r="FW4">
            <v>9</v>
          </cell>
          <cell r="FX4">
            <v>10</v>
          </cell>
          <cell r="FY4">
            <v>11</v>
          </cell>
          <cell r="FZ4">
            <v>12</v>
          </cell>
          <cell r="GA4">
            <v>13</v>
          </cell>
          <cell r="GB4">
            <v>14</v>
          </cell>
          <cell r="GC4">
            <v>15</v>
          </cell>
          <cell r="GD4">
            <v>1</v>
          </cell>
          <cell r="GE4">
            <v>2</v>
          </cell>
          <cell r="GF4">
            <v>3</v>
          </cell>
          <cell r="GG4">
            <v>4</v>
          </cell>
          <cell r="GH4">
            <v>5</v>
          </cell>
          <cell r="GI4">
            <v>6</v>
          </cell>
          <cell r="GJ4">
            <v>7</v>
          </cell>
          <cell r="GK4">
            <v>8</v>
          </cell>
          <cell r="GL4">
            <v>9</v>
          </cell>
          <cell r="GM4">
            <v>10</v>
          </cell>
          <cell r="GN4">
            <v>11</v>
          </cell>
          <cell r="GO4">
            <v>12</v>
          </cell>
          <cell r="GP4">
            <v>13</v>
          </cell>
          <cell r="GQ4">
            <v>14</v>
          </cell>
          <cell r="GR4">
            <v>15</v>
          </cell>
          <cell r="GS4">
            <v>1</v>
          </cell>
          <cell r="GT4">
            <v>2</v>
          </cell>
          <cell r="GU4">
            <v>3</v>
          </cell>
          <cell r="GV4">
            <v>4</v>
          </cell>
          <cell r="GW4">
            <v>5</v>
          </cell>
          <cell r="GX4">
            <v>6</v>
          </cell>
          <cell r="GY4">
            <v>7</v>
          </cell>
          <cell r="GZ4">
            <v>8</v>
          </cell>
          <cell r="HA4">
            <v>9</v>
          </cell>
          <cell r="HB4">
            <v>10</v>
          </cell>
          <cell r="HC4">
            <v>11</v>
          </cell>
          <cell r="HD4">
            <v>12</v>
          </cell>
          <cell r="HE4">
            <v>13</v>
          </cell>
          <cell r="HF4">
            <v>14</v>
          </cell>
          <cell r="HG4">
            <v>15</v>
          </cell>
          <cell r="HH4">
            <v>1</v>
          </cell>
          <cell r="HI4">
            <v>2</v>
          </cell>
          <cell r="HJ4">
            <v>3</v>
          </cell>
          <cell r="HK4">
            <v>4</v>
          </cell>
          <cell r="HL4">
            <v>5</v>
          </cell>
          <cell r="HM4">
            <v>6</v>
          </cell>
          <cell r="HN4">
            <v>7</v>
          </cell>
          <cell r="HO4">
            <v>8</v>
          </cell>
          <cell r="HP4">
            <v>9</v>
          </cell>
          <cell r="HQ4">
            <v>10</v>
          </cell>
          <cell r="HR4">
            <v>11</v>
          </cell>
          <cell r="HS4">
            <v>12</v>
          </cell>
          <cell r="HT4">
            <v>13</v>
          </cell>
          <cell r="HU4">
            <v>14</v>
          </cell>
          <cell r="HV4">
            <v>15</v>
          </cell>
        </row>
        <row r="5">
          <cell r="C5" t="str">
            <v>Fase</v>
          </cell>
          <cell r="F5" t="str">
            <v>Between Well Mobilization &amp; Preparation</v>
          </cell>
          <cell r="G5" t="str">
            <v>Drill 36" hole section</v>
          </cell>
          <cell r="H5" t="str">
            <v>Run and set 30" casing</v>
          </cell>
          <cell r="I5" t="str">
            <v>Drill 26" hole section</v>
          </cell>
          <cell r="J5" t="str">
            <v>Run and set  20" casing</v>
          </cell>
          <cell r="K5" t="str">
            <v>Drill 17-1/2" hole section</v>
          </cell>
          <cell r="L5" t="str">
            <v>Run and set 13-3/8" casing</v>
          </cell>
          <cell r="M5" t="str">
            <v>Drill 12-1/4"x14" hole section</v>
          </cell>
          <cell r="N5" t="str">
            <v>Run and set 11-3/4" Casing</v>
          </cell>
          <cell r="O5" t="str">
            <v>Drill 10-5/8"x12-1/4" hole section</v>
          </cell>
          <cell r="P5" t="str">
            <v>Run and set 9-5/8" Casing</v>
          </cell>
          <cell r="Q5" t="str">
            <v>Drill 8-1/2" hole section</v>
          </cell>
          <cell r="R5" t="str">
            <v>Open hole logging</v>
          </cell>
          <cell r="S5" t="str">
            <v>Run and set 7" liner</v>
          </cell>
          <cell r="T5" t="str">
            <v>Completion</v>
          </cell>
          <cell r="U5" t="str">
            <v>Between Well Mobilization &amp; Preparation</v>
          </cell>
          <cell r="V5" t="str">
            <v>Drill 36" hole section</v>
          </cell>
          <cell r="W5" t="str">
            <v>Run and set 30" casing</v>
          </cell>
          <cell r="X5" t="str">
            <v>Drill 26" hole section</v>
          </cell>
          <cell r="Y5" t="str">
            <v>Run and set  20" casing</v>
          </cell>
          <cell r="Z5" t="str">
            <v>Drill 17-1/2" hole section</v>
          </cell>
          <cell r="AA5" t="str">
            <v>Run and set 13-3/8" casing</v>
          </cell>
          <cell r="AB5" t="str">
            <v>Drill 12-1/4"x14" hole section</v>
          </cell>
          <cell r="AC5" t="str">
            <v>Run and set 11-3/4" Casing</v>
          </cell>
          <cell r="AD5" t="str">
            <v>Drill 10-5/8"x12-1/4" hole section</v>
          </cell>
          <cell r="AE5" t="str">
            <v>Run and set 9-5/8" Casing</v>
          </cell>
          <cell r="AF5" t="str">
            <v>Drill 8-1/2" hole section</v>
          </cell>
          <cell r="AG5" t="str">
            <v>Open hole logging</v>
          </cell>
          <cell r="AI5" t="str">
            <v>Completion</v>
          </cell>
          <cell r="AJ5" t="str">
            <v>Between Well Mobilization &amp; Preparation</v>
          </cell>
          <cell r="AK5" t="str">
            <v>Drill 36" hole section</v>
          </cell>
          <cell r="AL5" t="str">
            <v>Run and set 30" casing</v>
          </cell>
          <cell r="AM5" t="str">
            <v>Drill 26" hole section</v>
          </cell>
          <cell r="AN5" t="str">
            <v>Run and set  20" casing</v>
          </cell>
          <cell r="AO5" t="str">
            <v>Drill 17-1/2" hole section</v>
          </cell>
          <cell r="AP5" t="str">
            <v>Run and set 13-3/8" casing</v>
          </cell>
          <cell r="AQ5" t="str">
            <v>Drill 12-1/4" hole section</v>
          </cell>
          <cell r="AR5" t="str">
            <v>Run and set 9-5/8" Casing</v>
          </cell>
          <cell r="AS5" t="str">
            <v>Drill 8-1/2" hole section</v>
          </cell>
          <cell r="AT5" t="str">
            <v>Open hole logging</v>
          </cell>
          <cell r="AX5" t="str">
            <v>Completion</v>
          </cell>
          <cell r="AY5" t="str">
            <v>Between Well Mobilization &amp; Preparation</v>
          </cell>
          <cell r="AZ5" t="str">
            <v>Drill 36" hole section</v>
          </cell>
          <cell r="BA5" t="str">
            <v>Run and set 30" casing</v>
          </cell>
          <cell r="BB5" t="str">
            <v>Drill 26" hole section</v>
          </cell>
          <cell r="BC5" t="str">
            <v>Run and set  20" casing</v>
          </cell>
          <cell r="BD5" t="str">
            <v>Drill 17-1/2" hole section</v>
          </cell>
          <cell r="BE5" t="str">
            <v>Run and set 13-3/8" casing</v>
          </cell>
          <cell r="BF5" t="str">
            <v>Drill 12-1/4" hole section</v>
          </cell>
          <cell r="BG5" t="str">
            <v>Run and set 9-5/8" Casing</v>
          </cell>
          <cell r="BH5" t="str">
            <v>Drill 8-1/2" hole section</v>
          </cell>
          <cell r="BI5" t="str">
            <v>Open hole logging</v>
          </cell>
          <cell r="BM5" t="str">
            <v>Completion</v>
          </cell>
          <cell r="BN5" t="str">
            <v>Between Well Mobilization &amp; Preparation</v>
          </cell>
          <cell r="BO5" t="str">
            <v>Drill 36" hole section</v>
          </cell>
          <cell r="BP5" t="str">
            <v>Run and set 30" casing</v>
          </cell>
          <cell r="BQ5" t="str">
            <v>Drill 26" hole section</v>
          </cell>
          <cell r="BR5" t="str">
            <v>Run and set  20" casing</v>
          </cell>
          <cell r="BS5" t="str">
            <v>Drill 17-1/2" hole section</v>
          </cell>
          <cell r="BT5" t="str">
            <v>Run and set 13-3/8" casing</v>
          </cell>
          <cell r="BU5" t="str">
            <v>Drill 12-1/4" hole section</v>
          </cell>
          <cell r="BV5" t="str">
            <v>Run and set 9-5/8" Casing</v>
          </cell>
          <cell r="BW5" t="str">
            <v>Drill 8-1/2" hole section</v>
          </cell>
          <cell r="BX5" t="str">
            <v>Open hole logging</v>
          </cell>
          <cell r="BY5" t="str">
            <v>Run and set 7" liner</v>
          </cell>
          <cell r="CB5" t="str">
            <v>Completion</v>
          </cell>
          <cell r="CC5" t="str">
            <v>Between Well Mobilization &amp; Preparation</v>
          </cell>
          <cell r="CD5" t="str">
            <v>Drill 36" hole section</v>
          </cell>
          <cell r="CE5" t="str">
            <v>Run and set 30" casing</v>
          </cell>
          <cell r="CF5" t="str">
            <v>Drill 26" hole section</v>
          </cell>
          <cell r="CG5" t="str">
            <v>Run and set  20" casing</v>
          </cell>
          <cell r="CH5" t="str">
            <v>Drill 17-1/2" hole section</v>
          </cell>
          <cell r="CI5" t="str">
            <v>Run and set 13-3/8" casing</v>
          </cell>
          <cell r="CJ5" t="str">
            <v>Drill 12-1/4"x14" hole section</v>
          </cell>
          <cell r="CK5" t="str">
            <v>Run and set 11-3/4" Casing</v>
          </cell>
          <cell r="CL5" t="str">
            <v>Drill 10-5/8"x12-1/4" hole section</v>
          </cell>
          <cell r="CM5" t="str">
            <v>Run and set 9-5/8" Casing</v>
          </cell>
          <cell r="CN5" t="str">
            <v>Drill 8-1/2" hole section</v>
          </cell>
          <cell r="CO5" t="str">
            <v>Open hole logging</v>
          </cell>
          <cell r="CP5" t="str">
            <v>Run and set 7" liner</v>
          </cell>
          <cell r="CQ5" t="str">
            <v>Completion</v>
          </cell>
          <cell r="CR5" t="str">
            <v>Between Well Mobilization &amp; Preparation</v>
          </cell>
          <cell r="CS5" t="str">
            <v>Drill 36" hole section</v>
          </cell>
          <cell r="CT5" t="str">
            <v>Run and set 30" casing</v>
          </cell>
          <cell r="CU5" t="str">
            <v>Drill 26" hole section</v>
          </cell>
          <cell r="CV5" t="str">
            <v>Run and set  20" casing</v>
          </cell>
          <cell r="CW5" t="str">
            <v>Drill 17-1/2" hole section</v>
          </cell>
          <cell r="CX5" t="str">
            <v>Run and set 13-3/8" casing</v>
          </cell>
          <cell r="CY5" t="str">
            <v>Drill 12-1/4"x14" hole section</v>
          </cell>
          <cell r="CZ5" t="str">
            <v>Run and set 11-3/4" Casing</v>
          </cell>
          <cell r="DA5" t="str">
            <v>Drill 10-5/8"x12-1/4" hole section</v>
          </cell>
          <cell r="DB5" t="str">
            <v>Run and set 9-5/8" Casing</v>
          </cell>
          <cell r="DC5" t="str">
            <v>Drill 8-1/2" hole section</v>
          </cell>
          <cell r="DD5" t="str">
            <v>Open hole logging</v>
          </cell>
          <cell r="DE5" t="str">
            <v>Run and set 7" liner</v>
          </cell>
          <cell r="DF5" t="str">
            <v>Completion</v>
          </cell>
          <cell r="DG5" t="str">
            <v>Between Well Mobilization &amp; Preparation</v>
          </cell>
          <cell r="DH5" t="str">
            <v>Drill 36" hole section</v>
          </cell>
          <cell r="DI5" t="str">
            <v>Run and set 30" casing</v>
          </cell>
          <cell r="DJ5" t="str">
            <v>Drill 26" hole section</v>
          </cell>
          <cell r="DK5" t="str">
            <v>Run and set  20" casing</v>
          </cell>
          <cell r="DL5" t="str">
            <v>Drill 17-1/2" hole section</v>
          </cell>
          <cell r="DM5" t="str">
            <v>Run and set 13-3/8" casing</v>
          </cell>
          <cell r="DN5" t="str">
            <v>Drill 12-1/4" hole section</v>
          </cell>
          <cell r="DO5" t="str">
            <v>Run and set 9-5/8" Casing</v>
          </cell>
          <cell r="DP5" t="str">
            <v>Drill 8-1/2" hole section</v>
          </cell>
          <cell r="DQ5" t="str">
            <v>Open hole logging</v>
          </cell>
          <cell r="DR5" t="str">
            <v>Run and set 7" liner</v>
          </cell>
          <cell r="DU5" t="str">
            <v>Completion</v>
          </cell>
          <cell r="DV5" t="str">
            <v>Jack Up &amp; Drilling Services Preparation to Drill</v>
          </cell>
          <cell r="DW5" t="str">
            <v>Conductor</v>
          </cell>
          <cell r="DX5" t="str">
            <v>Tieback 20</v>
          </cell>
          <cell r="DY5" t="str">
            <v>Tieback 13.375</v>
          </cell>
          <cell r="DZ5" t="str">
            <v>Clean out plugs 12.25"</v>
          </cell>
          <cell r="EA5" t="str">
            <v>Clean out plugs 8.5"</v>
          </cell>
          <cell r="EB5" t="str">
            <v>Clean out plugs 6"</v>
          </cell>
          <cell r="EC5" t="str">
            <v>Wellbore Displacement</v>
          </cell>
          <cell r="EJ5" t="str">
            <v>Completion</v>
          </cell>
          <cell r="EK5" t="str">
            <v>Jack Up &amp; Drilling Services Preparation to Drill</v>
          </cell>
          <cell r="EL5" t="str">
            <v>Conductor</v>
          </cell>
          <cell r="EM5" t="str">
            <v>Tieback 20</v>
          </cell>
          <cell r="EN5" t="str">
            <v>Tieback 13.375</v>
          </cell>
          <cell r="EO5" t="str">
            <v>Tieback 9.625</v>
          </cell>
          <cell r="EP5" t="str">
            <v>Clean out plugs 8.5"</v>
          </cell>
          <cell r="EQ5" t="str">
            <v>Clean out plugs 6"</v>
          </cell>
          <cell r="ER5" t="str">
            <v>Wellbore Displacement</v>
          </cell>
          <cell r="EY5" t="str">
            <v>Completion</v>
          </cell>
          <cell r="EZ5" t="str">
            <v>Jack Up &amp; Drilling Services Preparation to Drill</v>
          </cell>
          <cell r="FA5" t="str">
            <v>Conductor</v>
          </cell>
          <cell r="FB5" t="str">
            <v>Tieback 20</v>
          </cell>
          <cell r="FC5" t="str">
            <v>Tieback 13.375</v>
          </cell>
          <cell r="FD5" t="str">
            <v>Tieback 9.625</v>
          </cell>
          <cell r="FE5" t="str">
            <v>Clean out plugs 8.5"</v>
          </cell>
          <cell r="FF5" t="str">
            <v>Clean out plugs 6"</v>
          </cell>
          <cell r="FG5" t="str">
            <v>Wellbore Displacement</v>
          </cell>
          <cell r="FN5" t="str">
            <v>Completion</v>
          </cell>
          <cell r="FO5" t="str">
            <v>Between Well Mobilization &amp; Preparation</v>
          </cell>
          <cell r="FP5" t="str">
            <v>Drill 36" hole section</v>
          </cell>
          <cell r="FQ5" t="str">
            <v>Run and set 30" casing</v>
          </cell>
          <cell r="FR5" t="str">
            <v>Drill 26" hole section</v>
          </cell>
          <cell r="FS5" t="str">
            <v>Run and set  20" casing</v>
          </cell>
          <cell r="FT5" t="str">
            <v>Drill 17-1/2" hole section</v>
          </cell>
          <cell r="FU5" t="str">
            <v>Run and set 13-3/8" casing</v>
          </cell>
          <cell r="FV5" t="str">
            <v>Drill 12-1/4" hole section</v>
          </cell>
          <cell r="FW5" t="str">
            <v>Run and set 9-5/8" Casing</v>
          </cell>
          <cell r="FX5" t="str">
            <v>Drill 8-1/2" hole section</v>
          </cell>
          <cell r="FY5" t="str">
            <v>Open hole logging</v>
          </cell>
          <cell r="FZ5" t="str">
            <v>Run and set 7" liner</v>
          </cell>
          <cell r="GC5" t="str">
            <v>Completion</v>
          </cell>
          <cell r="GD5" t="str">
            <v>Jack Up &amp; Drilling Services Preparation to Drill</v>
          </cell>
          <cell r="GE5" t="str">
            <v>Conductor</v>
          </cell>
          <cell r="GF5" t="str">
            <v>Tieback 20</v>
          </cell>
          <cell r="GG5" t="str">
            <v>Tieback 13.375</v>
          </cell>
          <cell r="GH5" t="str">
            <v>Tieback 9.625</v>
          </cell>
          <cell r="GI5" t="str">
            <v>Clean out plugs 8.5"</v>
          </cell>
          <cell r="GJ5" t="str">
            <v>Clean out plugs 6"</v>
          </cell>
          <cell r="GK5" t="str">
            <v>Wellbore Displacement</v>
          </cell>
          <cell r="GR5" t="str">
            <v>Completion</v>
          </cell>
          <cell r="GS5" t="str">
            <v>Jack Up &amp; Drilling Services Preparation to Drill</v>
          </cell>
          <cell r="GT5" t="str">
            <v>Conductor</v>
          </cell>
          <cell r="GU5" t="str">
            <v>Tieback 20</v>
          </cell>
          <cell r="GV5" t="str">
            <v>Tieback 13.375</v>
          </cell>
          <cell r="GW5" t="str">
            <v>Clean out plugs 12.25"</v>
          </cell>
          <cell r="GX5" t="str">
            <v>Clean out plugs 8.5"</v>
          </cell>
          <cell r="GY5" t="str">
            <v>Clean out plugs 6"</v>
          </cell>
          <cell r="GZ5" t="str">
            <v>Wellbore Displacement</v>
          </cell>
          <cell r="HG5" t="str">
            <v>Completion</v>
          </cell>
        </row>
        <row r="6">
          <cell r="C6" t="str">
            <v>Profundidad [mMD]</v>
          </cell>
          <cell r="F6">
            <v>65</v>
          </cell>
          <cell r="G6">
            <v>200</v>
          </cell>
          <cell r="H6">
            <v>200</v>
          </cell>
          <cell r="I6">
            <v>1100</v>
          </cell>
          <cell r="J6">
            <v>1100</v>
          </cell>
          <cell r="K6">
            <v>1416</v>
          </cell>
          <cell r="L6">
            <v>1416</v>
          </cell>
          <cell r="M6">
            <v>2793</v>
          </cell>
          <cell r="N6">
            <v>2793</v>
          </cell>
          <cell r="O6">
            <v>4078</v>
          </cell>
          <cell r="P6">
            <v>4078</v>
          </cell>
          <cell r="Q6">
            <v>4422</v>
          </cell>
          <cell r="R6">
            <v>4422</v>
          </cell>
          <cell r="S6">
            <v>4422</v>
          </cell>
          <cell r="T6">
            <v>4422</v>
          </cell>
          <cell r="U6">
            <v>65</v>
          </cell>
          <cell r="V6">
            <v>215</v>
          </cell>
          <cell r="W6">
            <v>215</v>
          </cell>
          <cell r="X6">
            <v>1100</v>
          </cell>
          <cell r="Y6">
            <v>1100</v>
          </cell>
          <cell r="Z6">
            <v>1422</v>
          </cell>
          <cell r="AA6">
            <v>1422</v>
          </cell>
          <cell r="AB6">
            <v>2457</v>
          </cell>
          <cell r="AC6">
            <v>2457</v>
          </cell>
          <cell r="AD6">
            <v>3366</v>
          </cell>
          <cell r="AE6">
            <v>3366</v>
          </cell>
          <cell r="AF6">
            <v>4149</v>
          </cell>
          <cell r="AG6">
            <v>4149</v>
          </cell>
          <cell r="AI6">
            <v>4149</v>
          </cell>
          <cell r="AJ6">
            <v>65</v>
          </cell>
          <cell r="AK6">
            <v>215</v>
          </cell>
          <cell r="AL6">
            <v>215</v>
          </cell>
          <cell r="AM6">
            <v>1100</v>
          </cell>
          <cell r="AN6">
            <v>1100</v>
          </cell>
          <cell r="AO6">
            <v>1434</v>
          </cell>
          <cell r="AP6">
            <v>1434</v>
          </cell>
          <cell r="AQ6">
            <v>3002</v>
          </cell>
          <cell r="AR6">
            <v>3002</v>
          </cell>
          <cell r="AS6">
            <v>3706</v>
          </cell>
          <cell r="AT6">
            <v>3706</v>
          </cell>
          <cell r="AU6">
            <v>3706</v>
          </cell>
          <cell r="AX6">
            <v>3706</v>
          </cell>
          <cell r="AY6">
            <v>65</v>
          </cell>
          <cell r="AZ6">
            <v>215</v>
          </cell>
          <cell r="BA6">
            <v>215</v>
          </cell>
          <cell r="BB6">
            <v>1100</v>
          </cell>
          <cell r="BC6">
            <v>1100</v>
          </cell>
          <cell r="BD6">
            <v>1428</v>
          </cell>
          <cell r="BE6">
            <v>1428</v>
          </cell>
          <cell r="BF6">
            <v>3084</v>
          </cell>
          <cell r="BG6">
            <v>3084</v>
          </cell>
          <cell r="BH6">
            <v>3998</v>
          </cell>
          <cell r="BI6">
            <v>3998</v>
          </cell>
          <cell r="BM6">
            <v>3998</v>
          </cell>
          <cell r="BN6">
            <v>65</v>
          </cell>
          <cell r="BO6">
            <v>215</v>
          </cell>
          <cell r="BP6">
            <v>215</v>
          </cell>
          <cell r="BQ6">
            <v>1100</v>
          </cell>
          <cell r="BR6">
            <v>1100</v>
          </cell>
          <cell r="BS6">
            <v>1420</v>
          </cell>
          <cell r="BT6">
            <v>1420</v>
          </cell>
          <cell r="BU6">
            <v>2935</v>
          </cell>
          <cell r="BV6">
            <v>2935</v>
          </cell>
          <cell r="BW6">
            <v>3792</v>
          </cell>
          <cell r="BX6">
            <v>3792</v>
          </cell>
          <cell r="BY6">
            <v>3792</v>
          </cell>
          <cell r="CB6">
            <v>3792</v>
          </cell>
          <cell r="CC6">
            <v>65</v>
          </cell>
          <cell r="CD6">
            <v>215</v>
          </cell>
          <cell r="CE6">
            <v>215</v>
          </cell>
          <cell r="CF6">
            <v>1100</v>
          </cell>
          <cell r="CG6">
            <v>1100</v>
          </cell>
          <cell r="CH6">
            <v>1420</v>
          </cell>
          <cell r="CI6">
            <v>1420</v>
          </cell>
          <cell r="CJ6">
            <v>2515</v>
          </cell>
          <cell r="CK6">
            <v>2515</v>
          </cell>
          <cell r="CL6">
            <v>3578</v>
          </cell>
          <cell r="CM6">
            <v>3578</v>
          </cell>
          <cell r="CN6">
            <v>3830</v>
          </cell>
          <cell r="CO6">
            <v>3830</v>
          </cell>
          <cell r="CP6">
            <v>3830</v>
          </cell>
          <cell r="CQ6">
            <v>3830</v>
          </cell>
          <cell r="CR6">
            <v>65</v>
          </cell>
          <cell r="CS6">
            <v>215</v>
          </cell>
          <cell r="CT6">
            <v>215</v>
          </cell>
          <cell r="CU6">
            <v>1100</v>
          </cell>
          <cell r="CV6">
            <v>1100</v>
          </cell>
          <cell r="CW6">
            <v>1416</v>
          </cell>
          <cell r="CX6">
            <v>1416</v>
          </cell>
          <cell r="CY6">
            <v>2615</v>
          </cell>
          <cell r="CZ6">
            <v>2615</v>
          </cell>
          <cell r="DA6">
            <v>3828</v>
          </cell>
          <cell r="DB6">
            <v>3828</v>
          </cell>
          <cell r="DC6">
            <v>4100</v>
          </cell>
          <cell r="DD6">
            <v>4100</v>
          </cell>
          <cell r="DE6">
            <v>4100</v>
          </cell>
          <cell r="DF6">
            <v>4100</v>
          </cell>
          <cell r="DG6">
            <v>65</v>
          </cell>
          <cell r="DH6">
            <v>215</v>
          </cell>
          <cell r="DI6">
            <v>215</v>
          </cell>
          <cell r="DJ6">
            <v>1100</v>
          </cell>
          <cell r="DK6">
            <v>1100</v>
          </cell>
          <cell r="DL6">
            <v>1422</v>
          </cell>
          <cell r="DM6">
            <v>1422</v>
          </cell>
          <cell r="DN6">
            <v>2877</v>
          </cell>
          <cell r="DO6">
            <v>2877</v>
          </cell>
          <cell r="DP6">
            <v>3115</v>
          </cell>
          <cell r="DQ6">
            <v>3115</v>
          </cell>
          <cell r="DR6">
            <v>3115</v>
          </cell>
          <cell r="DU6">
            <v>3115</v>
          </cell>
          <cell r="EJ6">
            <v>3168</v>
          </cell>
          <cell r="EY6">
            <v>2827</v>
          </cell>
          <cell r="FN6">
            <v>3336</v>
          </cell>
          <cell r="FO6">
            <v>65</v>
          </cell>
          <cell r="FP6">
            <v>200</v>
          </cell>
          <cell r="FQ6">
            <v>200</v>
          </cell>
          <cell r="FR6">
            <v>1040</v>
          </cell>
          <cell r="FS6">
            <v>1040</v>
          </cell>
          <cell r="FT6">
            <v>1375</v>
          </cell>
          <cell r="FU6">
            <v>1375</v>
          </cell>
          <cell r="FV6">
            <v>3277</v>
          </cell>
          <cell r="FW6">
            <v>3277</v>
          </cell>
          <cell r="FX6">
            <v>3500</v>
          </cell>
          <cell r="FY6">
            <v>3500</v>
          </cell>
          <cell r="FZ6">
            <v>3500</v>
          </cell>
          <cell r="GC6">
            <v>3500</v>
          </cell>
          <cell r="GR6">
            <v>2646</v>
          </cell>
          <cell r="HG6">
            <v>2645</v>
          </cell>
        </row>
        <row r="7">
          <cell r="C7" t="str">
            <v>Avance [MD]</v>
          </cell>
          <cell r="G7">
            <v>135</v>
          </cell>
          <cell r="I7">
            <v>900</v>
          </cell>
          <cell r="K7">
            <v>316</v>
          </cell>
          <cell r="M7">
            <v>1377</v>
          </cell>
          <cell r="O7">
            <v>1285</v>
          </cell>
          <cell r="Q7">
            <v>344</v>
          </cell>
          <cell r="V7">
            <v>150</v>
          </cell>
          <cell r="X7">
            <v>885</v>
          </cell>
          <cell r="Z7">
            <v>322</v>
          </cell>
          <cell r="AB7">
            <v>1035</v>
          </cell>
          <cell r="AD7">
            <v>909</v>
          </cell>
          <cell r="AF7">
            <v>783</v>
          </cell>
          <cell r="AK7">
            <v>150</v>
          </cell>
          <cell r="AM7">
            <v>885</v>
          </cell>
          <cell r="AO7">
            <v>334</v>
          </cell>
          <cell r="AQ7">
            <v>1568</v>
          </cell>
          <cell r="AS7">
            <v>704</v>
          </cell>
          <cell r="AZ7">
            <v>150</v>
          </cell>
          <cell r="BB7">
            <v>885</v>
          </cell>
          <cell r="BD7">
            <v>328</v>
          </cell>
          <cell r="BF7">
            <v>1656</v>
          </cell>
          <cell r="BH7">
            <v>914</v>
          </cell>
          <cell r="BO7">
            <v>150</v>
          </cell>
          <cell r="BQ7">
            <v>885</v>
          </cell>
          <cell r="BS7">
            <v>320</v>
          </cell>
          <cell r="BU7">
            <v>1515</v>
          </cell>
          <cell r="BW7">
            <v>857</v>
          </cell>
          <cell r="CD7">
            <v>150</v>
          </cell>
          <cell r="CF7">
            <v>885</v>
          </cell>
          <cell r="CH7">
            <v>320</v>
          </cell>
          <cell r="CJ7">
            <v>1095</v>
          </cell>
          <cell r="CL7">
            <v>1063</v>
          </cell>
          <cell r="CN7">
            <v>252</v>
          </cell>
          <cell r="CS7">
            <v>150</v>
          </cell>
          <cell r="CU7">
            <v>885</v>
          </cell>
          <cell r="CW7">
            <v>316</v>
          </cell>
          <cell r="CY7">
            <v>1199</v>
          </cell>
          <cell r="DA7">
            <v>1213</v>
          </cell>
          <cell r="DC7">
            <v>272</v>
          </cell>
          <cell r="DH7">
            <v>150</v>
          </cell>
          <cell r="DJ7">
            <v>885</v>
          </cell>
          <cell r="DL7">
            <v>322</v>
          </cell>
          <cell r="DN7">
            <v>1455</v>
          </cell>
          <cell r="DP7">
            <v>238</v>
          </cell>
          <cell r="FP7">
            <v>135</v>
          </cell>
          <cell r="FR7">
            <v>840</v>
          </cell>
          <cell r="FT7">
            <v>335</v>
          </cell>
          <cell r="FV7">
            <v>1902</v>
          </cell>
          <cell r="FX7">
            <v>223</v>
          </cell>
        </row>
        <row r="8">
          <cell r="C8" t="str">
            <v>Duración [días]</v>
          </cell>
          <cell r="F8">
            <v>0.95</v>
          </cell>
          <cell r="G8">
            <v>0.68223248966942718</v>
          </cell>
          <cell r="H8">
            <v>3.2699447291666472</v>
          </cell>
          <cell r="I8">
            <v>5.6821514147286756</v>
          </cell>
          <cell r="J8">
            <v>8.7847103645833613</v>
          </cell>
          <cell r="K8">
            <v>1.7008837426927843</v>
          </cell>
          <cell r="L8">
            <v>5.995512640624983</v>
          </cell>
          <cell r="M8">
            <v>5.3341678928571543</v>
          </cell>
          <cell r="N8">
            <v>5.9376563541666227</v>
          </cell>
          <cell r="O8">
            <v>4.9295115476190325</v>
          </cell>
          <cell r="P8">
            <v>7.1271129583332637</v>
          </cell>
          <cell r="Q8">
            <v>4.448338768768747</v>
          </cell>
          <cell r="R8">
            <v>2.2377052083333338</v>
          </cell>
          <cell r="S8">
            <v>6.7131156250000013</v>
          </cell>
          <cell r="T8">
            <v>23.541666666666664</v>
          </cell>
          <cell r="U8">
            <v>0.95</v>
          </cell>
          <cell r="V8">
            <v>0.68306373966942802</v>
          </cell>
          <cell r="W8">
            <v>3.2500711249999812</v>
          </cell>
          <cell r="X8">
            <v>5.9494873522286653</v>
          </cell>
          <cell r="Y8">
            <v>8.7923687500000369</v>
          </cell>
          <cell r="Z8">
            <v>1.708998769123137</v>
          </cell>
          <cell r="AA8">
            <v>5.9947339374999853</v>
          </cell>
          <cell r="AB8">
            <v>4.7990113293650749</v>
          </cell>
          <cell r="AC8">
            <v>5.9415716406249528</v>
          </cell>
          <cell r="AD8">
            <v>4.2371536210317577</v>
          </cell>
          <cell r="AE8">
            <v>7.1683463888888044</v>
          </cell>
          <cell r="AF8">
            <v>11.282402104247117</v>
          </cell>
          <cell r="AG8">
            <v>0</v>
          </cell>
          <cell r="AH8">
            <v>0</v>
          </cell>
          <cell r="AI8">
            <v>18.041666666666664</v>
          </cell>
          <cell r="AJ8">
            <v>0.95</v>
          </cell>
          <cell r="AK8">
            <v>0.67374186466942665</v>
          </cell>
          <cell r="AL8">
            <v>3.2338882708333143</v>
          </cell>
          <cell r="AM8">
            <v>5.5330694980620114</v>
          </cell>
          <cell r="AN8">
            <v>8.7792102604167042</v>
          </cell>
          <cell r="AO8">
            <v>1.7104703740671698</v>
          </cell>
          <cell r="AP8">
            <v>6.0098331979166613</v>
          </cell>
          <cell r="AQ8">
            <v>5.7858718194444716</v>
          </cell>
          <cell r="AR8">
            <v>7.0021459999999323</v>
          </cell>
          <cell r="AS8">
            <v>9.1288051265550703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17.166666666666668</v>
          </cell>
          <cell r="AY8">
            <v>0.95</v>
          </cell>
          <cell r="AZ8">
            <v>0.67374186466942687</v>
          </cell>
          <cell r="BA8">
            <v>3.2442697916666492</v>
          </cell>
          <cell r="BB8">
            <v>5.6591966438953438</v>
          </cell>
          <cell r="BC8">
            <v>8.7642774479167027</v>
          </cell>
          <cell r="BD8">
            <v>1.6454459934701455</v>
          </cell>
          <cell r="BE8">
            <v>6.0077425052083173</v>
          </cell>
          <cell r="BF8">
            <v>5.9669234226190353</v>
          </cell>
          <cell r="BG8">
            <v>7.0341578333332562</v>
          </cell>
          <cell r="BH8">
            <v>9.0987063776276322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17.666666666666664</v>
          </cell>
          <cell r="BN8">
            <v>0.95</v>
          </cell>
          <cell r="BO8">
            <v>0.6938699896694277</v>
          </cell>
          <cell r="BP8">
            <v>3.2698651666666496</v>
          </cell>
          <cell r="BQ8">
            <v>5.4467956438953484</v>
          </cell>
          <cell r="BR8">
            <v>8.7842234895833702</v>
          </cell>
          <cell r="BS8">
            <v>1.7102429235074654</v>
          </cell>
          <cell r="BT8">
            <v>5.9932524322916523</v>
          </cell>
          <cell r="BU8">
            <v>5.6375775357142883</v>
          </cell>
          <cell r="BV8">
            <v>7.009721722222146</v>
          </cell>
          <cell r="BW8">
            <v>9.2867072613685622</v>
          </cell>
          <cell r="BX8">
            <v>2.0859997087702715</v>
          </cell>
          <cell r="BY8">
            <v>6.2579991263108141</v>
          </cell>
          <cell r="BZ8">
            <v>0</v>
          </cell>
          <cell r="CA8">
            <v>0</v>
          </cell>
          <cell r="CB8">
            <v>12.5625</v>
          </cell>
          <cell r="CC8">
            <v>0.95</v>
          </cell>
          <cell r="CD8">
            <v>0.68205436466942737</v>
          </cell>
          <cell r="CE8">
            <v>3.2582636874999817</v>
          </cell>
          <cell r="CF8">
            <v>5.519280643895347</v>
          </cell>
          <cell r="CG8">
            <v>8.8279185416666959</v>
          </cell>
          <cell r="CH8">
            <v>1.6899814026741349</v>
          </cell>
          <cell r="CI8">
            <v>5.970856182291655</v>
          </cell>
          <cell r="CJ8">
            <v>4.6170463690476131</v>
          </cell>
          <cell r="CK8">
            <v>5.9377196874999578</v>
          </cell>
          <cell r="CL8">
            <v>4.3657590228174596</v>
          </cell>
          <cell r="CM8">
            <v>7.0768223333332507</v>
          </cell>
          <cell r="CN8">
            <v>3.8211753716216568</v>
          </cell>
          <cell r="CO8">
            <v>2.2398625000000045</v>
          </cell>
          <cell r="CP8">
            <v>6.7195875000000136</v>
          </cell>
          <cell r="CQ8">
            <v>11.229166666666666</v>
          </cell>
          <cell r="CR8">
            <v>0.95</v>
          </cell>
          <cell r="CS8">
            <v>0.67469186466942677</v>
          </cell>
          <cell r="CT8">
            <v>3.2393582916666488</v>
          </cell>
          <cell r="CU8">
            <v>5.80901124806201</v>
          </cell>
          <cell r="CV8">
            <v>8.8032234895833756</v>
          </cell>
          <cell r="CW8">
            <v>1.624524919776114</v>
          </cell>
          <cell r="CX8">
            <v>6.0327843072916485</v>
          </cell>
          <cell r="CY8">
            <v>4.8164885906863155</v>
          </cell>
          <cell r="CZ8">
            <v>5.9341309635416266</v>
          </cell>
          <cell r="DA8">
            <v>4.131659042658737</v>
          </cell>
          <cell r="DB8">
            <v>7.064886902777701</v>
          </cell>
          <cell r="DC8">
            <v>4.1773280750750574</v>
          </cell>
          <cell r="DD8">
            <v>2.2273731336805547</v>
          </cell>
          <cell r="DE8">
            <v>6.682119401041664</v>
          </cell>
          <cell r="DF8">
            <v>11.604166666666666</v>
          </cell>
          <cell r="DG8">
            <v>0.95</v>
          </cell>
          <cell r="DH8">
            <v>0.69689811466942819</v>
          </cell>
          <cell r="DI8">
            <v>3.2204857499999848</v>
          </cell>
          <cell r="DJ8">
            <v>5.5067576647286938</v>
          </cell>
          <cell r="DK8">
            <v>7.6634619791666818</v>
          </cell>
          <cell r="DL8">
            <v>1.7628220087064672</v>
          </cell>
          <cell r="DM8">
            <v>5.9577883385416497</v>
          </cell>
          <cell r="DN8">
            <v>4.8875061666666575</v>
          </cell>
          <cell r="DO8">
            <v>5.7866305000000313</v>
          </cell>
          <cell r="DP8">
            <v>2.0228072274774651</v>
          </cell>
          <cell r="DQ8">
            <v>2.2170545833333297</v>
          </cell>
          <cell r="DR8">
            <v>6.6511637499999896</v>
          </cell>
          <cell r="DS8">
            <v>0</v>
          </cell>
          <cell r="DT8">
            <v>0</v>
          </cell>
          <cell r="DU8">
            <v>10.395833333333332</v>
          </cell>
          <cell r="DV8">
            <v>0.95</v>
          </cell>
          <cell r="DW8">
            <v>2.2509032051282052</v>
          </cell>
          <cell r="DX8">
            <v>5.1709413461538452</v>
          </cell>
          <cell r="DY8">
            <v>4.295753846153846</v>
          </cell>
          <cell r="DZ8">
            <v>1.3324272500000001</v>
          </cell>
          <cell r="EA8">
            <v>1.6325549821428571</v>
          </cell>
          <cell r="EB8">
            <v>2.1755282738095234</v>
          </cell>
          <cell r="EC8">
            <v>3.3876557043650801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22.479166666666668</v>
          </cell>
          <cell r="EK8">
            <v>0.95</v>
          </cell>
          <cell r="EL8">
            <v>2.2509032051282052</v>
          </cell>
          <cell r="EM8">
            <v>4.8574413461538457</v>
          </cell>
          <cell r="EN8">
            <v>4.0867538461538464</v>
          </cell>
          <cell r="EO8">
            <v>3.9136455769230762</v>
          </cell>
          <cell r="EP8">
            <v>2.4489686964285715</v>
          </cell>
          <cell r="EQ8">
            <v>2.0167716249999996</v>
          </cell>
          <cell r="ER8">
            <v>3.7010105654761909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9.8541666666666661</v>
          </cell>
          <cell r="EZ8">
            <v>0.95</v>
          </cell>
          <cell r="FA8">
            <v>2.0941532051282055</v>
          </cell>
          <cell r="FB8">
            <v>4.9619413461538455</v>
          </cell>
          <cell r="FC8">
            <v>3.9822538461538457</v>
          </cell>
          <cell r="FD8">
            <v>4.2793955769230774</v>
          </cell>
          <cell r="FE8">
            <v>2.7094137976190478</v>
          </cell>
          <cell r="FF8">
            <v>3.1597478392857146</v>
          </cell>
          <cell r="FG8">
            <v>3.1229327380952383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10.854166666666666</v>
          </cell>
          <cell r="FO8">
            <v>0.95</v>
          </cell>
          <cell r="FP8">
            <v>0.68359811466942755</v>
          </cell>
          <cell r="FQ8">
            <v>3.2676104999999858</v>
          </cell>
          <cell r="FR8">
            <v>5.284159519379843</v>
          </cell>
          <cell r="FS8">
            <v>8.7339140625000322</v>
          </cell>
          <cell r="FT8">
            <v>1.6851252395833332</v>
          </cell>
          <cell r="FU8">
            <v>6.0243062499999791</v>
          </cell>
          <cell r="FV8">
            <v>6.5470708928571648</v>
          </cell>
          <cell r="FW8">
            <v>7.0896357222221447</v>
          </cell>
          <cell r="FX8">
            <v>1.9242932117117195</v>
          </cell>
          <cell r="FY8">
            <v>2.2426993055555515</v>
          </cell>
          <cell r="FZ8">
            <v>6.7280979166666546</v>
          </cell>
          <cell r="GA8">
            <v>0</v>
          </cell>
          <cell r="GB8">
            <v>0</v>
          </cell>
          <cell r="GC8">
            <v>22.854166666666668</v>
          </cell>
          <cell r="GD8">
            <v>0.95</v>
          </cell>
          <cell r="GE8">
            <v>2.2509032051282052</v>
          </cell>
          <cell r="GF8">
            <v>4.752941346153845</v>
          </cell>
          <cell r="GG8">
            <v>4.295753846153846</v>
          </cell>
          <cell r="GH8">
            <v>4.2793955769230774</v>
          </cell>
          <cell r="GI8">
            <v>2.1667005119047618</v>
          </cell>
          <cell r="GJ8">
            <v>2.0545172738095236</v>
          </cell>
          <cell r="GK8">
            <v>3.6290320436507937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22.479166666666668</v>
          </cell>
          <cell r="GS8">
            <v>0.95</v>
          </cell>
          <cell r="GT8">
            <v>2.2509032051282052</v>
          </cell>
          <cell r="GU8">
            <v>5.1709413461538452</v>
          </cell>
          <cell r="GV8">
            <v>4.295753846153846</v>
          </cell>
          <cell r="GW8">
            <v>1.4986220595238096</v>
          </cell>
          <cell r="GX8">
            <v>1.5648862559523811</v>
          </cell>
          <cell r="GY8">
            <v>2.9700330654761911</v>
          </cell>
          <cell r="GZ8">
            <v>3.2071029265873019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22.479166666666668</v>
          </cell>
          <cell r="HH8">
            <v>13.299999999999997</v>
          </cell>
          <cell r="HI8">
            <v>17.241658432665872</v>
          </cell>
          <cell r="HJ8">
            <v>54.167964043269073</v>
          </cell>
          <cell r="HK8">
            <v>71.346178859645164</v>
          </cell>
          <cell r="HL8">
            <v>93.236794425710002</v>
          </cell>
          <cell r="HM8">
            <v>25.761019617648365</v>
          </cell>
          <cell r="HN8">
            <v>66.363407869047478</v>
          </cell>
          <cell r="HO8">
            <v>65.43939799743238</v>
          </cell>
          <cell r="HP8">
            <v>57.673370423610663</v>
          </cell>
          <cell r="HQ8">
            <v>49.12540243886744</v>
          </cell>
          <cell r="HR8">
            <v>34.982922180992176</v>
          </cell>
          <cell r="HS8">
            <v>43.366505112690035</v>
          </cell>
          <cell r="HT8">
            <v>6.704940842013893</v>
          </cell>
          <cell r="HU8">
            <v>20.114822526041678</v>
          </cell>
          <cell r="HV8">
            <v>233.20833333333329</v>
          </cell>
        </row>
        <row r="9">
          <cell r="D9" t="str">
            <v>Ítem</v>
          </cell>
        </row>
        <row r="10">
          <cell r="C10" t="str">
            <v>BORR</v>
          </cell>
          <cell r="D10">
            <v>1</v>
          </cell>
          <cell r="E10" t="str">
            <v>BORR1</v>
          </cell>
          <cell r="F10">
            <v>22.799999999999997</v>
          </cell>
          <cell r="G10">
            <v>16.373579752066252</v>
          </cell>
          <cell r="H10">
            <v>78.47867349999953</v>
          </cell>
          <cell r="I10">
            <v>136.37163395348821</v>
          </cell>
          <cell r="J10">
            <v>210.83304875000067</v>
          </cell>
          <cell r="K10">
            <v>40.82120982462682</v>
          </cell>
          <cell r="L10">
            <v>143.89230337499959</v>
          </cell>
          <cell r="M10">
            <v>128.02002942857172</v>
          </cell>
          <cell r="N10">
            <v>142.50375249999894</v>
          </cell>
          <cell r="O10">
            <v>118.30827714285678</v>
          </cell>
          <cell r="P10">
            <v>171.05071099999833</v>
          </cell>
          <cell r="Q10">
            <v>106.76013045044994</v>
          </cell>
          <cell r="R10">
            <v>53.70492500000001</v>
          </cell>
          <cell r="S10">
            <v>161.11477500000004</v>
          </cell>
          <cell r="T10">
            <v>565</v>
          </cell>
          <cell r="U10">
            <v>22.799999999999997</v>
          </cell>
          <cell r="V10">
            <v>16.393529752066271</v>
          </cell>
          <cell r="W10">
            <v>78.001706999999556</v>
          </cell>
          <cell r="X10">
            <v>142.78769645348797</v>
          </cell>
          <cell r="Y10">
            <v>211.01685000000089</v>
          </cell>
          <cell r="Z10">
            <v>41.015970458955287</v>
          </cell>
          <cell r="AA10">
            <v>143.87361449999963</v>
          </cell>
          <cell r="AB10">
            <v>115.17627190476179</v>
          </cell>
          <cell r="AC10">
            <v>142.59771937499886</v>
          </cell>
          <cell r="AD10">
            <v>101.69168690476218</v>
          </cell>
          <cell r="AE10">
            <v>172.04031333333131</v>
          </cell>
          <cell r="AF10">
            <v>270.77765050193079</v>
          </cell>
          <cell r="AG10">
            <v>0</v>
          </cell>
          <cell r="AH10">
            <v>0</v>
          </cell>
          <cell r="AI10">
            <v>432.99999999999994</v>
          </cell>
          <cell r="AJ10">
            <v>22.799999999999997</v>
          </cell>
          <cell r="AK10">
            <v>16.169804752066241</v>
          </cell>
          <cell r="AL10">
            <v>77.613318499999536</v>
          </cell>
          <cell r="AM10">
            <v>132.79366795348827</v>
          </cell>
          <cell r="AN10">
            <v>210.7010462500009</v>
          </cell>
          <cell r="AO10">
            <v>41.051288977612074</v>
          </cell>
          <cell r="AP10">
            <v>144.23599674999986</v>
          </cell>
          <cell r="AQ10">
            <v>138.8609236666673</v>
          </cell>
          <cell r="AR10">
            <v>168.05150399999837</v>
          </cell>
          <cell r="AS10">
            <v>219.09132303732167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412</v>
          </cell>
          <cell r="AY10">
            <v>22.799999999999997</v>
          </cell>
          <cell r="AZ10">
            <v>16.169804752066245</v>
          </cell>
          <cell r="BA10">
            <v>77.862474999999577</v>
          </cell>
          <cell r="BB10">
            <v>135.82071945348827</v>
          </cell>
          <cell r="BC10">
            <v>210.34265875000085</v>
          </cell>
          <cell r="BD10">
            <v>39.490703843283491</v>
          </cell>
          <cell r="BE10">
            <v>144.18582012499962</v>
          </cell>
          <cell r="BF10">
            <v>143.20616214285684</v>
          </cell>
          <cell r="BG10">
            <v>168.81978799999814</v>
          </cell>
          <cell r="BH10">
            <v>218.36895306306317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423.99999999999994</v>
          </cell>
          <cell r="BN10">
            <v>22.799999999999997</v>
          </cell>
          <cell r="BO10">
            <v>16.652879752066266</v>
          </cell>
          <cell r="BP10">
            <v>78.476763999999591</v>
          </cell>
          <cell r="BQ10">
            <v>130.72309545348836</v>
          </cell>
          <cell r="BR10">
            <v>210.8213637500009</v>
          </cell>
          <cell r="BS10">
            <v>41.045830164179172</v>
          </cell>
          <cell r="BT10">
            <v>143.83805837499966</v>
          </cell>
          <cell r="BU10">
            <v>135.30186085714291</v>
          </cell>
          <cell r="BV10">
            <v>168.2333213333315</v>
          </cell>
          <cell r="BW10">
            <v>222.88097427284549</v>
          </cell>
          <cell r="BX10">
            <v>50.063993010486513</v>
          </cell>
          <cell r="BY10">
            <v>150.19197903145954</v>
          </cell>
          <cell r="BZ10">
            <v>0</v>
          </cell>
          <cell r="CA10">
            <v>0</v>
          </cell>
          <cell r="CB10">
            <v>301.5</v>
          </cell>
          <cell r="CC10">
            <v>22.799999999999997</v>
          </cell>
          <cell r="CD10">
            <v>16.369304752066256</v>
          </cell>
          <cell r="CE10">
            <v>78.198328499999562</v>
          </cell>
          <cell r="CF10">
            <v>132.46273545348834</v>
          </cell>
          <cell r="CG10">
            <v>211.87004500000069</v>
          </cell>
          <cell r="CH10">
            <v>40.559553664179234</v>
          </cell>
          <cell r="CI10">
            <v>143.30054837499972</v>
          </cell>
          <cell r="CJ10">
            <v>110.80911285714271</v>
          </cell>
          <cell r="CK10">
            <v>142.50527249999899</v>
          </cell>
          <cell r="CL10">
            <v>104.77821654761902</v>
          </cell>
          <cell r="CM10">
            <v>169.84373599999802</v>
          </cell>
          <cell r="CN10">
            <v>91.708208918919766</v>
          </cell>
          <cell r="CO10">
            <v>53.756700000000109</v>
          </cell>
          <cell r="CP10">
            <v>161.27010000000033</v>
          </cell>
          <cell r="CQ10">
            <v>269.5</v>
          </cell>
          <cell r="CR10">
            <v>22.799999999999997</v>
          </cell>
          <cell r="CS10">
            <v>16.192604752066242</v>
          </cell>
          <cell r="CT10">
            <v>77.744598999999567</v>
          </cell>
          <cell r="CU10">
            <v>139.41626995348824</v>
          </cell>
          <cell r="CV10">
            <v>211.27736375000103</v>
          </cell>
          <cell r="CW10">
            <v>38.988598074626736</v>
          </cell>
          <cell r="CX10">
            <v>144.78682337499956</v>
          </cell>
          <cell r="CY10">
            <v>115.59572617647157</v>
          </cell>
          <cell r="CZ10">
            <v>142.41914312499904</v>
          </cell>
          <cell r="DA10">
            <v>99.159817023809694</v>
          </cell>
          <cell r="DB10">
            <v>169.55728566666482</v>
          </cell>
          <cell r="DC10">
            <v>100.25587380180139</v>
          </cell>
          <cell r="DD10">
            <v>53.456955208333312</v>
          </cell>
          <cell r="DE10">
            <v>160.37086562499994</v>
          </cell>
          <cell r="DF10">
            <v>278.5</v>
          </cell>
          <cell r="DG10">
            <v>22.799999999999997</v>
          </cell>
          <cell r="DH10">
            <v>16.725554752066277</v>
          </cell>
          <cell r="DI10">
            <v>77.291657999999643</v>
          </cell>
          <cell r="DJ10">
            <v>132.16218395348864</v>
          </cell>
          <cell r="DK10">
            <v>183.92308750000035</v>
          </cell>
          <cell r="DL10">
            <v>42.307728208955211</v>
          </cell>
          <cell r="DM10">
            <v>142.98692012499959</v>
          </cell>
          <cell r="DN10">
            <v>117.30014799999978</v>
          </cell>
          <cell r="DO10">
            <v>138.87913200000077</v>
          </cell>
          <cell r="DP10">
            <v>48.547373459459166</v>
          </cell>
          <cell r="DQ10">
            <v>53.209309999999917</v>
          </cell>
          <cell r="DR10">
            <v>159.62792999999976</v>
          </cell>
          <cell r="DS10">
            <v>0</v>
          </cell>
          <cell r="DT10">
            <v>0</v>
          </cell>
          <cell r="DU10">
            <v>249.49999999999997</v>
          </cell>
          <cell r="DV10">
            <v>22.799999999999997</v>
          </cell>
          <cell r="DW10">
            <v>54.021676923076924</v>
          </cell>
          <cell r="DX10">
            <v>124.10259230769228</v>
          </cell>
          <cell r="DY10">
            <v>103.0980923076923</v>
          </cell>
          <cell r="DZ10">
            <v>31.978254</v>
          </cell>
          <cell r="EA10">
            <v>39.181319571428574</v>
          </cell>
          <cell r="EB10">
            <v>52.212678571428562</v>
          </cell>
          <cell r="EC10">
            <v>81.303736904761919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539.5</v>
          </cell>
          <cell r="EK10">
            <v>22.799999999999997</v>
          </cell>
          <cell r="EL10">
            <v>54.021676923076924</v>
          </cell>
          <cell r="EM10">
            <v>116.5785923076923</v>
          </cell>
          <cell r="EN10">
            <v>98.082092307692307</v>
          </cell>
          <cell r="EO10">
            <v>93.927493846153823</v>
          </cell>
          <cell r="EP10">
            <v>58.775248714285716</v>
          </cell>
          <cell r="EQ10">
            <v>48.402518999999991</v>
          </cell>
          <cell r="ER10">
            <v>88.824253571428585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236.5</v>
          </cell>
          <cell r="EZ10">
            <v>22.799999999999997</v>
          </cell>
          <cell r="FA10">
            <v>50.259676923076931</v>
          </cell>
          <cell r="FB10">
            <v>119.08659230769229</v>
          </cell>
          <cell r="FC10">
            <v>95.574092307692297</v>
          </cell>
          <cell r="FD10">
            <v>102.70549384615386</v>
          </cell>
          <cell r="FE10">
            <v>65.025931142857146</v>
          </cell>
          <cell r="FF10">
            <v>75.833948142857153</v>
          </cell>
          <cell r="FG10">
            <v>74.950385714285716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260.5</v>
          </cell>
          <cell r="FO10">
            <v>22.799999999999997</v>
          </cell>
          <cell r="FP10">
            <v>16.40635475206626</v>
          </cell>
          <cell r="FQ10">
            <v>78.422651999999658</v>
          </cell>
          <cell r="FR10">
            <v>126.81982846511623</v>
          </cell>
          <cell r="FS10">
            <v>209.61393750000076</v>
          </cell>
          <cell r="FT10">
            <v>40.443005749999998</v>
          </cell>
          <cell r="FU10">
            <v>144.58334999999948</v>
          </cell>
          <cell r="FV10">
            <v>157.12970142857196</v>
          </cell>
          <cell r="FW10">
            <v>170.15125733333147</v>
          </cell>
          <cell r="FX10">
            <v>46.183037081081267</v>
          </cell>
          <cell r="FY10">
            <v>53.824783333333237</v>
          </cell>
          <cell r="FZ10">
            <v>161.4743499999997</v>
          </cell>
          <cell r="GA10">
            <v>0</v>
          </cell>
          <cell r="GB10">
            <v>0</v>
          </cell>
          <cell r="GC10">
            <v>548.5</v>
          </cell>
          <cell r="GD10">
            <v>22.799999999999997</v>
          </cell>
          <cell r="GE10">
            <v>54.021676923076924</v>
          </cell>
          <cell r="GF10">
            <v>114.07059230769228</v>
          </cell>
          <cell r="GG10">
            <v>103.0980923076923</v>
          </cell>
          <cell r="GH10">
            <v>102.70549384615386</v>
          </cell>
          <cell r="GI10">
            <v>52.000812285714282</v>
          </cell>
          <cell r="GJ10">
            <v>49.308414571428571</v>
          </cell>
          <cell r="GK10">
            <v>87.096769047619048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539.5</v>
          </cell>
          <cell r="GS10">
            <v>22.799999999999997</v>
          </cell>
          <cell r="GT10">
            <v>54.021676923076924</v>
          </cell>
          <cell r="GU10">
            <v>124.10259230769228</v>
          </cell>
          <cell r="GV10">
            <v>103.0980923076923</v>
          </cell>
          <cell r="GW10">
            <v>35.966929428571433</v>
          </cell>
          <cell r="GX10">
            <v>37.557270142857149</v>
          </cell>
          <cell r="GY10">
            <v>71.280793571428589</v>
          </cell>
          <cell r="GZ10">
            <v>76.970470238095245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539.5</v>
          </cell>
          <cell r="HH10">
            <v>319.20000000000005</v>
          </cell>
          <cell r="HI10">
            <v>413.79980238398099</v>
          </cell>
          <cell r="HJ10">
            <v>1300.0311370384577</v>
          </cell>
          <cell r="HK10">
            <v>1712.3082926314839</v>
          </cell>
          <cell r="HL10">
            <v>2237.6830662170396</v>
          </cell>
          <cell r="HM10">
            <v>618.26447082356094</v>
          </cell>
          <cell r="HN10">
            <v>1592.7217888571397</v>
          </cell>
          <cell r="HO10">
            <v>1570.5455519383772</v>
          </cell>
          <cell r="HP10">
            <v>1384.1608901666561</v>
          </cell>
          <cell r="HQ10">
            <v>1179.0096585328183</v>
          </cell>
          <cell r="HR10">
            <v>839.59013234381223</v>
          </cell>
          <cell r="HS10">
            <v>1040.796122704561</v>
          </cell>
          <cell r="HT10">
            <v>160.91858020833342</v>
          </cell>
          <cell r="HU10">
            <v>482.75574062500027</v>
          </cell>
          <cell r="HV10">
            <v>5597</v>
          </cell>
        </row>
        <row r="11">
          <cell r="C11" t="str">
            <v>BORR</v>
          </cell>
          <cell r="D11">
            <v>10</v>
          </cell>
          <cell r="E11" t="str">
            <v>BORR10</v>
          </cell>
          <cell r="F11">
            <v>0.95</v>
          </cell>
          <cell r="G11">
            <v>0.68223248966942718</v>
          </cell>
          <cell r="H11">
            <v>3.2699447291666472</v>
          </cell>
          <cell r="I11">
            <v>5.6821514147286756</v>
          </cell>
          <cell r="J11">
            <v>8.7847103645833613</v>
          </cell>
          <cell r="K11">
            <v>1.7008837426927843</v>
          </cell>
          <cell r="L11">
            <v>5.995512640624983</v>
          </cell>
          <cell r="M11">
            <v>5.3341678928571543</v>
          </cell>
          <cell r="N11">
            <v>5.9376563541666227</v>
          </cell>
          <cell r="O11">
            <v>4.9295115476190325</v>
          </cell>
          <cell r="P11">
            <v>7.1271129583332637</v>
          </cell>
          <cell r="Q11">
            <v>4.448338768768747</v>
          </cell>
          <cell r="R11">
            <v>2.2377052083333338</v>
          </cell>
          <cell r="S11">
            <v>6.7131156250000013</v>
          </cell>
          <cell r="T11">
            <v>23.541666666666664</v>
          </cell>
          <cell r="U11">
            <v>0.95</v>
          </cell>
          <cell r="V11">
            <v>0.68306373966942802</v>
          </cell>
          <cell r="W11">
            <v>3.2500711249999812</v>
          </cell>
          <cell r="X11">
            <v>5.9494873522286653</v>
          </cell>
          <cell r="Y11">
            <v>8.7923687500000369</v>
          </cell>
          <cell r="Z11">
            <v>1.708998769123137</v>
          </cell>
          <cell r="AA11">
            <v>5.9947339374999853</v>
          </cell>
          <cell r="AB11">
            <v>4.7990113293650749</v>
          </cell>
          <cell r="AC11">
            <v>5.9415716406249528</v>
          </cell>
          <cell r="AD11">
            <v>4.2371536210317577</v>
          </cell>
          <cell r="AE11">
            <v>7.1683463888888044</v>
          </cell>
          <cell r="AF11">
            <v>11.282402104247117</v>
          </cell>
          <cell r="AG11">
            <v>0</v>
          </cell>
          <cell r="AH11">
            <v>0</v>
          </cell>
          <cell r="AI11">
            <v>18.041666666666664</v>
          </cell>
          <cell r="AJ11">
            <v>0.95</v>
          </cell>
          <cell r="AK11">
            <v>0.67374186466942665</v>
          </cell>
          <cell r="AL11">
            <v>3.2338882708333143</v>
          </cell>
          <cell r="AM11">
            <v>5.5330694980620114</v>
          </cell>
          <cell r="AN11">
            <v>8.7792102604167042</v>
          </cell>
          <cell r="AO11">
            <v>1.7104703740671698</v>
          </cell>
          <cell r="AP11">
            <v>6.0098331979166613</v>
          </cell>
          <cell r="AQ11">
            <v>5.7858718194444716</v>
          </cell>
          <cell r="AR11">
            <v>7.0021459999999323</v>
          </cell>
          <cell r="AS11">
            <v>9.1288051265550703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17.166666666666668</v>
          </cell>
          <cell r="AY11">
            <v>0.95</v>
          </cell>
          <cell r="AZ11">
            <v>0.67374186466942687</v>
          </cell>
          <cell r="BA11">
            <v>3.2442697916666492</v>
          </cell>
          <cell r="BB11">
            <v>5.6591966438953438</v>
          </cell>
          <cell r="BC11">
            <v>8.7642774479167027</v>
          </cell>
          <cell r="BD11">
            <v>1.6454459934701455</v>
          </cell>
          <cell r="BE11">
            <v>6.0077425052083173</v>
          </cell>
          <cell r="BF11">
            <v>5.9669234226190353</v>
          </cell>
          <cell r="BG11">
            <v>7.0341578333332562</v>
          </cell>
          <cell r="BH11">
            <v>9.0987063776276322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17.666666666666664</v>
          </cell>
          <cell r="BN11">
            <v>0.95</v>
          </cell>
          <cell r="BO11">
            <v>0.6938699896694277</v>
          </cell>
          <cell r="BP11">
            <v>3.2698651666666496</v>
          </cell>
          <cell r="BQ11">
            <v>5.4467956438953484</v>
          </cell>
          <cell r="BR11">
            <v>8.7842234895833702</v>
          </cell>
          <cell r="BS11">
            <v>1.7102429235074654</v>
          </cell>
          <cell r="BT11">
            <v>5.9932524322916523</v>
          </cell>
          <cell r="BU11">
            <v>5.6375775357142883</v>
          </cell>
          <cell r="BV11">
            <v>7.009721722222146</v>
          </cell>
          <cell r="BW11">
            <v>9.2867072613685622</v>
          </cell>
          <cell r="BX11">
            <v>2.0859997087702715</v>
          </cell>
          <cell r="BY11">
            <v>6.2579991263108141</v>
          </cell>
          <cell r="BZ11">
            <v>0</v>
          </cell>
          <cell r="CA11">
            <v>0</v>
          </cell>
          <cell r="CB11">
            <v>12.5625</v>
          </cell>
          <cell r="CC11">
            <v>0.95</v>
          </cell>
          <cell r="CD11">
            <v>0.68205436466942737</v>
          </cell>
          <cell r="CE11">
            <v>3.2582636874999817</v>
          </cell>
          <cell r="CF11">
            <v>5.519280643895347</v>
          </cell>
          <cell r="CG11">
            <v>8.8279185416666959</v>
          </cell>
          <cell r="CH11">
            <v>1.6899814026741349</v>
          </cell>
          <cell r="CI11">
            <v>5.970856182291655</v>
          </cell>
          <cell r="CJ11">
            <v>4.6170463690476131</v>
          </cell>
          <cell r="CK11">
            <v>5.9377196874999578</v>
          </cell>
          <cell r="CL11">
            <v>4.3657590228174596</v>
          </cell>
          <cell r="CM11">
            <v>7.0768223333332507</v>
          </cell>
          <cell r="CN11">
            <v>3.8211753716216568</v>
          </cell>
          <cell r="CO11">
            <v>2.2398625000000045</v>
          </cell>
          <cell r="CP11">
            <v>6.7195875000000136</v>
          </cell>
          <cell r="CQ11">
            <v>11.229166666666666</v>
          </cell>
          <cell r="CR11">
            <v>0.95</v>
          </cell>
          <cell r="CS11">
            <v>0.67469186466942677</v>
          </cell>
          <cell r="CT11">
            <v>3.2393582916666488</v>
          </cell>
          <cell r="CU11">
            <v>5.80901124806201</v>
          </cell>
          <cell r="CV11">
            <v>8.8032234895833756</v>
          </cell>
          <cell r="CW11">
            <v>1.624524919776114</v>
          </cell>
          <cell r="CX11">
            <v>6.0327843072916485</v>
          </cell>
          <cell r="CY11">
            <v>4.8164885906863155</v>
          </cell>
          <cell r="CZ11">
            <v>5.9341309635416266</v>
          </cell>
          <cell r="DA11">
            <v>4.131659042658737</v>
          </cell>
          <cell r="DB11">
            <v>7.064886902777701</v>
          </cell>
          <cell r="DC11">
            <v>4.1773280750750574</v>
          </cell>
          <cell r="DD11">
            <v>2.2273731336805547</v>
          </cell>
          <cell r="DE11">
            <v>6.682119401041664</v>
          </cell>
          <cell r="DF11">
            <v>11.604166666666666</v>
          </cell>
          <cell r="DG11">
            <v>0.95</v>
          </cell>
          <cell r="DH11">
            <v>0.69689811466942819</v>
          </cell>
          <cell r="DI11">
            <v>3.2204857499999848</v>
          </cell>
          <cell r="DJ11">
            <v>5.5067576647286938</v>
          </cell>
          <cell r="DK11">
            <v>7.6634619791666818</v>
          </cell>
          <cell r="DL11">
            <v>1.7628220087064672</v>
          </cell>
          <cell r="DM11">
            <v>5.9577883385416497</v>
          </cell>
          <cell r="DN11">
            <v>4.8875061666666575</v>
          </cell>
          <cell r="DO11">
            <v>5.7866305000000313</v>
          </cell>
          <cell r="DP11">
            <v>2.0228072274774651</v>
          </cell>
          <cell r="DQ11">
            <v>2.2170545833333297</v>
          </cell>
          <cell r="DR11">
            <v>6.6511637499999896</v>
          </cell>
          <cell r="DS11">
            <v>0</v>
          </cell>
          <cell r="DT11">
            <v>0</v>
          </cell>
          <cell r="DU11">
            <v>10.395833333333332</v>
          </cell>
          <cell r="DV11">
            <v>0.95</v>
          </cell>
          <cell r="DW11">
            <v>2.2509032051282052</v>
          </cell>
          <cell r="DX11">
            <v>5.1709413461538452</v>
          </cell>
          <cell r="DY11">
            <v>4.295753846153846</v>
          </cell>
          <cell r="DZ11">
            <v>1.3324272500000001</v>
          </cell>
          <cell r="EA11">
            <v>1.6325549821428571</v>
          </cell>
          <cell r="EB11">
            <v>2.1755282738095234</v>
          </cell>
          <cell r="EC11">
            <v>3.3876557043650801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22.479166666666668</v>
          </cell>
          <cell r="EK11">
            <v>0.95</v>
          </cell>
          <cell r="EL11">
            <v>2.2509032051282052</v>
          </cell>
          <cell r="EM11">
            <v>4.8574413461538457</v>
          </cell>
          <cell r="EN11">
            <v>4.0867538461538464</v>
          </cell>
          <cell r="EO11">
            <v>3.9136455769230762</v>
          </cell>
          <cell r="EP11">
            <v>2.4489686964285715</v>
          </cell>
          <cell r="EQ11">
            <v>2.0167716249999996</v>
          </cell>
          <cell r="ER11">
            <v>3.7010105654761909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9.8541666666666661</v>
          </cell>
          <cell r="EZ11">
            <v>0.95</v>
          </cell>
          <cell r="FA11">
            <v>2.0941532051282055</v>
          </cell>
          <cell r="FB11">
            <v>4.9619413461538455</v>
          </cell>
          <cell r="FC11">
            <v>3.9822538461538457</v>
          </cell>
          <cell r="FD11">
            <v>4.2793955769230774</v>
          </cell>
          <cell r="FE11">
            <v>2.7094137976190478</v>
          </cell>
          <cell r="FF11">
            <v>3.1597478392857146</v>
          </cell>
          <cell r="FG11">
            <v>3.1229327380952383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10.854166666666666</v>
          </cell>
          <cell r="FO11">
            <v>0.95</v>
          </cell>
          <cell r="FP11">
            <v>0.68359811466942755</v>
          </cell>
          <cell r="FQ11">
            <v>3.2676104999999858</v>
          </cell>
          <cell r="FR11">
            <v>5.284159519379843</v>
          </cell>
          <cell r="FS11">
            <v>8.7339140625000322</v>
          </cell>
          <cell r="FT11">
            <v>1.6851252395833332</v>
          </cell>
          <cell r="FU11">
            <v>6.0243062499999791</v>
          </cell>
          <cell r="FV11">
            <v>6.5470708928571648</v>
          </cell>
          <cell r="FW11">
            <v>7.0896357222221447</v>
          </cell>
          <cell r="FX11">
            <v>1.9242932117117195</v>
          </cell>
          <cell r="FY11">
            <v>2.2426993055555515</v>
          </cell>
          <cell r="FZ11">
            <v>6.7280979166666546</v>
          </cell>
          <cell r="GA11">
            <v>0</v>
          </cell>
          <cell r="GB11">
            <v>0</v>
          </cell>
          <cell r="GC11">
            <v>22.854166666666668</v>
          </cell>
          <cell r="GD11">
            <v>0.95</v>
          </cell>
          <cell r="GE11">
            <v>2.2509032051282052</v>
          </cell>
          <cell r="GF11">
            <v>4.752941346153845</v>
          </cell>
          <cell r="GG11">
            <v>4.295753846153846</v>
          </cell>
          <cell r="GH11">
            <v>4.2793955769230774</v>
          </cell>
          <cell r="GI11">
            <v>2.1667005119047618</v>
          </cell>
          <cell r="GJ11">
            <v>2.0545172738095236</v>
          </cell>
          <cell r="GK11">
            <v>3.6290320436507937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22.479166666666668</v>
          </cell>
          <cell r="GS11">
            <v>0.95</v>
          </cell>
          <cell r="GT11">
            <v>2.2509032051282052</v>
          </cell>
          <cell r="GU11">
            <v>5.1709413461538452</v>
          </cell>
          <cell r="GV11">
            <v>4.295753846153846</v>
          </cell>
          <cell r="GW11">
            <v>1.4986220595238096</v>
          </cell>
          <cell r="GX11">
            <v>1.5648862559523811</v>
          </cell>
          <cell r="GY11">
            <v>2.9700330654761911</v>
          </cell>
          <cell r="GZ11">
            <v>3.2071029265873019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22.479166666666668</v>
          </cell>
          <cell r="HH11">
            <v>13.299999999999997</v>
          </cell>
          <cell r="HI11">
            <v>17.241658432665872</v>
          </cell>
          <cell r="HJ11">
            <v>54.167964043269073</v>
          </cell>
          <cell r="HK11">
            <v>71.346178859645164</v>
          </cell>
          <cell r="HL11">
            <v>93.236794425710002</v>
          </cell>
          <cell r="HM11">
            <v>25.761019617648365</v>
          </cell>
          <cell r="HN11">
            <v>66.363407869047478</v>
          </cell>
          <cell r="HO11">
            <v>65.43939799743238</v>
          </cell>
          <cell r="HP11">
            <v>57.673370423610663</v>
          </cell>
          <cell r="HQ11">
            <v>49.12540243886744</v>
          </cell>
          <cell r="HR11">
            <v>34.982922180992176</v>
          </cell>
          <cell r="HS11">
            <v>43.366505112690035</v>
          </cell>
          <cell r="HT11">
            <v>6.704940842013893</v>
          </cell>
          <cell r="HU11">
            <v>20.114822526041678</v>
          </cell>
          <cell r="HV11">
            <v>233.20833333333329</v>
          </cell>
        </row>
        <row r="12">
          <cell r="C12" t="str">
            <v>BORR</v>
          </cell>
          <cell r="D12">
            <v>11</v>
          </cell>
          <cell r="E12" t="str">
            <v>BORR11</v>
          </cell>
          <cell r="F12">
            <v>0.95</v>
          </cell>
          <cell r="G12">
            <v>0.68223248966942718</v>
          </cell>
          <cell r="H12">
            <v>3.2699447291666472</v>
          </cell>
          <cell r="I12">
            <v>5.6821514147286756</v>
          </cell>
          <cell r="J12">
            <v>8.7847103645833613</v>
          </cell>
          <cell r="K12">
            <v>1.7008837426927843</v>
          </cell>
          <cell r="L12">
            <v>5.995512640624983</v>
          </cell>
          <cell r="M12">
            <v>5.3341678928571543</v>
          </cell>
          <cell r="N12">
            <v>5.9376563541666227</v>
          </cell>
          <cell r="O12">
            <v>4.9295115476190325</v>
          </cell>
          <cell r="P12">
            <v>7.1271129583332637</v>
          </cell>
          <cell r="Q12">
            <v>4.448338768768747</v>
          </cell>
          <cell r="R12">
            <v>2.2377052083333338</v>
          </cell>
          <cell r="S12">
            <v>6.7131156250000013</v>
          </cell>
          <cell r="T12">
            <v>23.541666666666664</v>
          </cell>
          <cell r="U12">
            <v>0.95</v>
          </cell>
          <cell r="V12">
            <v>0.68306373966942802</v>
          </cell>
          <cell r="W12">
            <v>3.2500711249999812</v>
          </cell>
          <cell r="X12">
            <v>5.9494873522286653</v>
          </cell>
          <cell r="Y12">
            <v>8.7923687500000369</v>
          </cell>
          <cell r="Z12">
            <v>1.708998769123137</v>
          </cell>
          <cell r="AA12">
            <v>5.9947339374999853</v>
          </cell>
          <cell r="AB12">
            <v>4.7990113293650749</v>
          </cell>
          <cell r="AC12">
            <v>5.9415716406249528</v>
          </cell>
          <cell r="AD12">
            <v>4.2371536210317577</v>
          </cell>
          <cell r="AE12">
            <v>7.1683463888888044</v>
          </cell>
          <cell r="AF12">
            <v>11.282402104247117</v>
          </cell>
          <cell r="AG12">
            <v>0</v>
          </cell>
          <cell r="AH12">
            <v>0</v>
          </cell>
          <cell r="AI12">
            <v>18.041666666666664</v>
          </cell>
          <cell r="AJ12">
            <v>0.95</v>
          </cell>
          <cell r="AK12">
            <v>0.67374186466942665</v>
          </cell>
          <cell r="AL12">
            <v>3.2338882708333143</v>
          </cell>
          <cell r="AM12">
            <v>5.5330694980620114</v>
          </cell>
          <cell r="AN12">
            <v>8.7792102604167042</v>
          </cell>
          <cell r="AO12">
            <v>1.7104703740671698</v>
          </cell>
          <cell r="AP12">
            <v>6.0098331979166613</v>
          </cell>
          <cell r="AQ12">
            <v>5.7858718194444716</v>
          </cell>
          <cell r="AR12">
            <v>7.0021459999999323</v>
          </cell>
          <cell r="AS12">
            <v>9.1288051265550703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17.166666666666668</v>
          </cell>
          <cell r="AY12">
            <v>0.95</v>
          </cell>
          <cell r="AZ12">
            <v>0.67374186466942687</v>
          </cell>
          <cell r="BA12">
            <v>3.2442697916666492</v>
          </cell>
          <cell r="BB12">
            <v>5.6591966438953438</v>
          </cell>
          <cell r="BC12">
            <v>8.7642774479167027</v>
          </cell>
          <cell r="BD12">
            <v>1.6454459934701455</v>
          </cell>
          <cell r="BE12">
            <v>6.0077425052083173</v>
          </cell>
          <cell r="BF12">
            <v>5.9669234226190353</v>
          </cell>
          <cell r="BG12">
            <v>7.0341578333332562</v>
          </cell>
          <cell r="BH12">
            <v>9.0987063776276322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17.666666666666664</v>
          </cell>
          <cell r="BN12">
            <v>0.95</v>
          </cell>
          <cell r="BO12">
            <v>0.6938699896694277</v>
          </cell>
          <cell r="BP12">
            <v>3.2698651666666496</v>
          </cell>
          <cell r="BQ12">
            <v>5.4467956438953484</v>
          </cell>
          <cell r="BR12">
            <v>8.7842234895833702</v>
          </cell>
          <cell r="BS12">
            <v>1.7102429235074654</v>
          </cell>
          <cell r="BT12">
            <v>5.9932524322916523</v>
          </cell>
          <cell r="BU12">
            <v>5.6375775357142883</v>
          </cell>
          <cell r="BV12">
            <v>7.009721722222146</v>
          </cell>
          <cell r="BW12">
            <v>9.2867072613685622</v>
          </cell>
          <cell r="BX12">
            <v>2.0859997087702715</v>
          </cell>
          <cell r="BY12">
            <v>6.2579991263108141</v>
          </cell>
          <cell r="BZ12">
            <v>0</v>
          </cell>
          <cell r="CA12">
            <v>0</v>
          </cell>
          <cell r="CB12">
            <v>12.5625</v>
          </cell>
          <cell r="CC12">
            <v>0.95</v>
          </cell>
          <cell r="CD12">
            <v>0.68205436466942737</v>
          </cell>
          <cell r="CE12">
            <v>3.2582636874999817</v>
          </cell>
          <cell r="CF12">
            <v>5.519280643895347</v>
          </cell>
          <cell r="CG12">
            <v>8.8279185416666959</v>
          </cell>
          <cell r="CH12">
            <v>1.6899814026741349</v>
          </cell>
          <cell r="CI12">
            <v>5.970856182291655</v>
          </cell>
          <cell r="CJ12">
            <v>4.6170463690476131</v>
          </cell>
          <cell r="CK12">
            <v>5.9377196874999578</v>
          </cell>
          <cell r="CL12">
            <v>4.3657590228174596</v>
          </cell>
          <cell r="CM12">
            <v>7.0768223333332507</v>
          </cell>
          <cell r="CN12">
            <v>3.8211753716216568</v>
          </cell>
          <cell r="CO12">
            <v>2.2398625000000045</v>
          </cell>
          <cell r="CP12">
            <v>6.7195875000000136</v>
          </cell>
          <cell r="CQ12">
            <v>11.229166666666666</v>
          </cell>
          <cell r="CR12">
            <v>0.95</v>
          </cell>
          <cell r="CS12">
            <v>0.67469186466942677</v>
          </cell>
          <cell r="CT12">
            <v>3.2393582916666488</v>
          </cell>
          <cell r="CU12">
            <v>5.80901124806201</v>
          </cell>
          <cell r="CV12">
            <v>8.8032234895833756</v>
          </cell>
          <cell r="CW12">
            <v>1.624524919776114</v>
          </cell>
          <cell r="CX12">
            <v>6.0327843072916485</v>
          </cell>
          <cell r="CY12">
            <v>4.8164885906863155</v>
          </cell>
          <cell r="CZ12">
            <v>5.9341309635416266</v>
          </cell>
          <cell r="DA12">
            <v>4.131659042658737</v>
          </cell>
          <cell r="DB12">
            <v>7.064886902777701</v>
          </cell>
          <cell r="DC12">
            <v>4.1773280750750574</v>
          </cell>
          <cell r="DD12">
            <v>2.2273731336805547</v>
          </cell>
          <cell r="DE12">
            <v>6.682119401041664</v>
          </cell>
          <cell r="DF12">
            <v>11.604166666666666</v>
          </cell>
          <cell r="DG12">
            <v>0.95</v>
          </cell>
          <cell r="DH12">
            <v>0.69689811466942819</v>
          </cell>
          <cell r="DI12">
            <v>3.2204857499999848</v>
          </cell>
          <cell r="DJ12">
            <v>5.5067576647286938</v>
          </cell>
          <cell r="DK12">
            <v>7.6634619791666818</v>
          </cell>
          <cell r="DL12">
            <v>1.7628220087064672</v>
          </cell>
          <cell r="DM12">
            <v>5.9577883385416497</v>
          </cell>
          <cell r="DN12">
            <v>4.8875061666666575</v>
          </cell>
          <cell r="DO12">
            <v>5.7866305000000313</v>
          </cell>
          <cell r="DP12">
            <v>2.0228072274774651</v>
          </cell>
          <cell r="DQ12">
            <v>2.2170545833333297</v>
          </cell>
          <cell r="DR12">
            <v>6.6511637499999896</v>
          </cell>
          <cell r="DS12">
            <v>0</v>
          </cell>
          <cell r="DT12">
            <v>0</v>
          </cell>
          <cell r="DU12">
            <v>10.395833333333332</v>
          </cell>
          <cell r="DV12">
            <v>0.95</v>
          </cell>
          <cell r="DW12">
            <v>2.2509032051282052</v>
          </cell>
          <cell r="DX12">
            <v>5.1709413461538452</v>
          </cell>
          <cell r="DY12">
            <v>4.295753846153846</v>
          </cell>
          <cell r="DZ12">
            <v>1.3324272500000001</v>
          </cell>
          <cell r="EA12">
            <v>1.6325549821428571</v>
          </cell>
          <cell r="EB12">
            <v>2.1755282738095234</v>
          </cell>
          <cell r="EC12">
            <v>3.3876557043650801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22.479166666666668</v>
          </cell>
          <cell r="EK12">
            <v>0.95</v>
          </cell>
          <cell r="EL12">
            <v>2.2509032051282052</v>
          </cell>
          <cell r="EM12">
            <v>4.8574413461538457</v>
          </cell>
          <cell r="EN12">
            <v>4.0867538461538464</v>
          </cell>
          <cell r="EO12">
            <v>3.9136455769230762</v>
          </cell>
          <cell r="EP12">
            <v>2.4489686964285715</v>
          </cell>
          <cell r="EQ12">
            <v>2.0167716249999996</v>
          </cell>
          <cell r="ER12">
            <v>3.7010105654761909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9.8541666666666661</v>
          </cell>
          <cell r="EZ12">
            <v>0.95</v>
          </cell>
          <cell r="FA12">
            <v>2.0941532051282055</v>
          </cell>
          <cell r="FB12">
            <v>4.9619413461538455</v>
          </cell>
          <cell r="FC12">
            <v>3.9822538461538457</v>
          </cell>
          <cell r="FD12">
            <v>4.2793955769230774</v>
          </cell>
          <cell r="FE12">
            <v>2.7094137976190478</v>
          </cell>
          <cell r="FF12">
            <v>3.1597478392857146</v>
          </cell>
          <cell r="FG12">
            <v>3.1229327380952383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10.854166666666666</v>
          </cell>
          <cell r="FO12">
            <v>0.95</v>
          </cell>
          <cell r="FP12">
            <v>0.68359811466942755</v>
          </cell>
          <cell r="FQ12">
            <v>3.2676104999999858</v>
          </cell>
          <cell r="FR12">
            <v>5.284159519379843</v>
          </cell>
          <cell r="FS12">
            <v>8.7339140625000322</v>
          </cell>
          <cell r="FT12">
            <v>1.6851252395833332</v>
          </cell>
          <cell r="FU12">
            <v>6.0243062499999791</v>
          </cell>
          <cell r="FV12">
            <v>6.5470708928571648</v>
          </cell>
          <cell r="FW12">
            <v>7.0896357222221447</v>
          </cell>
          <cell r="FX12">
            <v>1.9242932117117195</v>
          </cell>
          <cell r="FY12">
            <v>2.2426993055555515</v>
          </cell>
          <cell r="FZ12">
            <v>6.7280979166666546</v>
          </cell>
          <cell r="GA12">
            <v>0</v>
          </cell>
          <cell r="GB12">
            <v>0</v>
          </cell>
          <cell r="GC12">
            <v>22.854166666666668</v>
          </cell>
          <cell r="GD12">
            <v>0.95</v>
          </cell>
          <cell r="GE12">
            <v>2.2509032051282052</v>
          </cell>
          <cell r="GF12">
            <v>4.752941346153845</v>
          </cell>
          <cell r="GG12">
            <v>4.295753846153846</v>
          </cell>
          <cell r="GH12">
            <v>4.2793955769230774</v>
          </cell>
          <cell r="GI12">
            <v>2.1667005119047618</v>
          </cell>
          <cell r="GJ12">
            <v>2.0545172738095236</v>
          </cell>
          <cell r="GK12">
            <v>3.6290320436507937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22.479166666666668</v>
          </cell>
          <cell r="GS12">
            <v>0.95</v>
          </cell>
          <cell r="GT12">
            <v>2.2509032051282052</v>
          </cell>
          <cell r="GU12">
            <v>5.1709413461538452</v>
          </cell>
          <cell r="GV12">
            <v>4.295753846153846</v>
          </cell>
          <cell r="GW12">
            <v>1.4986220595238096</v>
          </cell>
          <cell r="GX12">
            <v>1.5648862559523811</v>
          </cell>
          <cell r="GY12">
            <v>2.9700330654761911</v>
          </cell>
          <cell r="GZ12">
            <v>3.2071029265873019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22.479166666666668</v>
          </cell>
          <cell r="HH12">
            <v>13.299999999999997</v>
          </cell>
          <cell r="HI12">
            <v>17.241658432665872</v>
          </cell>
          <cell r="HJ12">
            <v>54.167964043269073</v>
          </cell>
          <cell r="HK12">
            <v>71.346178859645164</v>
          </cell>
          <cell r="HL12">
            <v>93.236794425710002</v>
          </cell>
          <cell r="HM12">
            <v>25.761019617648365</v>
          </cell>
          <cell r="HN12">
            <v>66.363407869047478</v>
          </cell>
          <cell r="HO12">
            <v>65.43939799743238</v>
          </cell>
          <cell r="HP12">
            <v>57.673370423610663</v>
          </cell>
          <cell r="HQ12">
            <v>49.12540243886744</v>
          </cell>
          <cell r="HR12">
            <v>34.982922180992176</v>
          </cell>
          <cell r="HS12">
            <v>43.366505112690035</v>
          </cell>
          <cell r="HT12">
            <v>6.704940842013893</v>
          </cell>
          <cell r="HU12">
            <v>20.114822526041678</v>
          </cell>
          <cell r="HV12">
            <v>233.20833333333329</v>
          </cell>
        </row>
        <row r="13">
          <cell r="C13" t="str">
            <v>BORR</v>
          </cell>
          <cell r="D13">
            <v>6</v>
          </cell>
          <cell r="E13" t="str">
            <v>BORR6</v>
          </cell>
          <cell r="F13">
            <v>7.1428571428571397E-2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7.1428571428571397E-2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7.1428571428571397E-2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7.1428571428571397E-2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7.1428571428571397E-2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7.1428571428571397E-2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7.1428571428571397E-2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7.1428571428571397E-2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7.1428571428571397E-2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7.1428571428571397E-2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7.1428571428571397E-2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7.1428571428571397E-2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7.1428571428571397E-2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7.1428571428571397E-2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0.99999999999999956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</row>
        <row r="14">
          <cell r="C14" t="str">
            <v>BORR</v>
          </cell>
          <cell r="D14">
            <v>9</v>
          </cell>
          <cell r="E14" t="str">
            <v>BORR9</v>
          </cell>
          <cell r="F14">
            <v>0.14285714285714299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0.14285714285714299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0.14285714285714299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0.14285714285714299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0.14285714285714299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0.14285714285714299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0.14285714285714299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0.14285714285714299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0.14285714285714299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0.14285714285714299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0.14285714285714299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0.14285714285714299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0.14285714285714299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0.14285714285714299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2.0000000000000018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</row>
        <row r="15">
          <cell r="C15" t="str">
            <v>BORR</v>
          </cell>
          <cell r="D15">
            <v>12</v>
          </cell>
          <cell r="E15" t="str">
            <v>BORR12</v>
          </cell>
          <cell r="F15">
            <v>0.95</v>
          </cell>
          <cell r="G15">
            <v>0.68223248966942718</v>
          </cell>
          <cell r="H15">
            <v>3.2699447291666472</v>
          </cell>
          <cell r="I15">
            <v>5.6821514147286756</v>
          </cell>
          <cell r="J15">
            <v>8.7847103645833613</v>
          </cell>
          <cell r="K15">
            <v>1.7008837426927843</v>
          </cell>
          <cell r="L15">
            <v>5.995512640624983</v>
          </cell>
          <cell r="M15">
            <v>5.3341678928571543</v>
          </cell>
          <cell r="N15">
            <v>5.9376563541666227</v>
          </cell>
          <cell r="O15">
            <v>4.9295115476190325</v>
          </cell>
          <cell r="P15">
            <v>7.1271129583332637</v>
          </cell>
          <cell r="Q15">
            <v>4.448338768768747</v>
          </cell>
          <cell r="R15">
            <v>2.2377052083333338</v>
          </cell>
          <cell r="S15">
            <v>6.7131156250000013</v>
          </cell>
          <cell r="T15">
            <v>23.541666666666664</v>
          </cell>
          <cell r="U15">
            <v>0.95</v>
          </cell>
          <cell r="V15">
            <v>0.68306373966942802</v>
          </cell>
          <cell r="W15">
            <v>3.2500711249999812</v>
          </cell>
          <cell r="X15">
            <v>5.9494873522286653</v>
          </cell>
          <cell r="Y15">
            <v>8.7923687500000369</v>
          </cell>
          <cell r="Z15">
            <v>1.708998769123137</v>
          </cell>
          <cell r="AA15">
            <v>5.9947339374999853</v>
          </cell>
          <cell r="AB15">
            <v>4.7990113293650749</v>
          </cell>
          <cell r="AC15">
            <v>5.9415716406249528</v>
          </cell>
          <cell r="AD15">
            <v>4.2371536210317577</v>
          </cell>
          <cell r="AE15">
            <v>7.1683463888888044</v>
          </cell>
          <cell r="AF15">
            <v>11.282402104247117</v>
          </cell>
          <cell r="AG15">
            <v>0</v>
          </cell>
          <cell r="AH15">
            <v>0</v>
          </cell>
          <cell r="AI15">
            <v>18.041666666666664</v>
          </cell>
          <cell r="AJ15">
            <v>0.95</v>
          </cell>
          <cell r="AK15">
            <v>0.67374186466942665</v>
          </cell>
          <cell r="AL15">
            <v>3.2338882708333143</v>
          </cell>
          <cell r="AM15">
            <v>5.5330694980620114</v>
          </cell>
          <cell r="AN15">
            <v>8.7792102604167042</v>
          </cell>
          <cell r="AO15">
            <v>1.7104703740671698</v>
          </cell>
          <cell r="AP15">
            <v>6.0098331979166613</v>
          </cell>
          <cell r="AQ15">
            <v>5.7858718194444716</v>
          </cell>
          <cell r="AR15">
            <v>7.0021459999999323</v>
          </cell>
          <cell r="AS15">
            <v>9.1288051265550703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17.166666666666668</v>
          </cell>
          <cell r="AY15">
            <v>0.95</v>
          </cell>
          <cell r="AZ15">
            <v>0.67374186466942687</v>
          </cell>
          <cell r="BA15">
            <v>3.2442697916666492</v>
          </cell>
          <cell r="BB15">
            <v>5.6591966438953438</v>
          </cell>
          <cell r="BC15">
            <v>8.7642774479167027</v>
          </cell>
          <cell r="BD15">
            <v>1.6454459934701455</v>
          </cell>
          <cell r="BE15">
            <v>6.0077425052083173</v>
          </cell>
          <cell r="BF15">
            <v>5.9669234226190353</v>
          </cell>
          <cell r="BG15">
            <v>7.0341578333332562</v>
          </cell>
          <cell r="BH15">
            <v>9.0987063776276322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17.666666666666664</v>
          </cell>
          <cell r="BN15">
            <v>0.95</v>
          </cell>
          <cell r="BO15">
            <v>0.6938699896694277</v>
          </cell>
          <cell r="BP15">
            <v>3.2698651666666496</v>
          </cell>
          <cell r="BQ15">
            <v>5.4467956438953484</v>
          </cell>
          <cell r="BR15">
            <v>8.7842234895833702</v>
          </cell>
          <cell r="BS15">
            <v>1.7102429235074654</v>
          </cell>
          <cell r="BT15">
            <v>5.9932524322916523</v>
          </cell>
          <cell r="BU15">
            <v>5.6375775357142883</v>
          </cell>
          <cell r="BV15">
            <v>7.009721722222146</v>
          </cell>
          <cell r="BW15">
            <v>9.2867072613685622</v>
          </cell>
          <cell r="BX15">
            <v>2.0859997087702715</v>
          </cell>
          <cell r="BY15">
            <v>6.2579991263108141</v>
          </cell>
          <cell r="BZ15">
            <v>0</v>
          </cell>
          <cell r="CA15">
            <v>0</v>
          </cell>
          <cell r="CB15">
            <v>12.5625</v>
          </cell>
          <cell r="CC15">
            <v>0.95</v>
          </cell>
          <cell r="CD15">
            <v>0.68205436466942737</v>
          </cell>
          <cell r="CE15">
            <v>3.2582636874999817</v>
          </cell>
          <cell r="CF15">
            <v>5.519280643895347</v>
          </cell>
          <cell r="CG15">
            <v>8.8279185416666959</v>
          </cell>
          <cell r="CH15">
            <v>1.6899814026741349</v>
          </cell>
          <cell r="CI15">
            <v>5.970856182291655</v>
          </cell>
          <cell r="CJ15">
            <v>4.6170463690476131</v>
          </cell>
          <cell r="CK15">
            <v>5.9377196874999578</v>
          </cell>
          <cell r="CL15">
            <v>4.3657590228174596</v>
          </cell>
          <cell r="CM15">
            <v>7.0768223333332507</v>
          </cell>
          <cell r="CN15">
            <v>3.8211753716216568</v>
          </cell>
          <cell r="CO15">
            <v>2.2398625000000045</v>
          </cell>
          <cell r="CP15">
            <v>6.7195875000000136</v>
          </cell>
          <cell r="CQ15">
            <v>11.229166666666666</v>
          </cell>
          <cell r="CR15">
            <v>0.95</v>
          </cell>
          <cell r="CS15">
            <v>0.67469186466942677</v>
          </cell>
          <cell r="CT15">
            <v>3.2393582916666488</v>
          </cell>
          <cell r="CU15">
            <v>5.80901124806201</v>
          </cell>
          <cell r="CV15">
            <v>8.8032234895833756</v>
          </cell>
          <cell r="CW15">
            <v>1.624524919776114</v>
          </cell>
          <cell r="CX15">
            <v>6.0327843072916485</v>
          </cell>
          <cell r="CY15">
            <v>4.8164885906863155</v>
          </cell>
          <cell r="CZ15">
            <v>5.9341309635416266</v>
          </cell>
          <cell r="DA15">
            <v>4.131659042658737</v>
          </cell>
          <cell r="DB15">
            <v>7.064886902777701</v>
          </cell>
          <cell r="DC15">
            <v>4.1773280750750574</v>
          </cell>
          <cell r="DD15">
            <v>2.2273731336805547</v>
          </cell>
          <cell r="DE15">
            <v>6.682119401041664</v>
          </cell>
          <cell r="DF15">
            <v>11.604166666666666</v>
          </cell>
          <cell r="DG15">
            <v>0.95</v>
          </cell>
          <cell r="DH15">
            <v>0.69689811466942819</v>
          </cell>
          <cell r="DI15">
            <v>3.2204857499999848</v>
          </cell>
          <cell r="DJ15">
            <v>5.5067576647286938</v>
          </cell>
          <cell r="DK15">
            <v>7.6634619791666818</v>
          </cell>
          <cell r="DL15">
            <v>1.7628220087064672</v>
          </cell>
          <cell r="DM15">
            <v>5.9577883385416497</v>
          </cell>
          <cell r="DN15">
            <v>4.8875061666666575</v>
          </cell>
          <cell r="DO15">
            <v>5.7866305000000313</v>
          </cell>
          <cell r="DP15">
            <v>2.0228072274774651</v>
          </cell>
          <cell r="DQ15">
            <v>2.2170545833333297</v>
          </cell>
          <cell r="DR15">
            <v>6.6511637499999896</v>
          </cell>
          <cell r="DS15">
            <v>0</v>
          </cell>
          <cell r="DT15">
            <v>0</v>
          </cell>
          <cell r="DU15">
            <v>10.395833333333332</v>
          </cell>
          <cell r="DV15">
            <v>0.95</v>
          </cell>
          <cell r="DW15">
            <v>2.2509032051282052</v>
          </cell>
          <cell r="DX15">
            <v>5.1709413461538452</v>
          </cell>
          <cell r="DY15">
            <v>4.295753846153846</v>
          </cell>
          <cell r="DZ15">
            <v>1.3324272500000001</v>
          </cell>
          <cell r="EA15">
            <v>1.6325549821428571</v>
          </cell>
          <cell r="EB15">
            <v>2.1755282738095234</v>
          </cell>
          <cell r="EC15">
            <v>3.3876557043650801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22.479166666666668</v>
          </cell>
          <cell r="EK15">
            <v>0.95</v>
          </cell>
          <cell r="EL15">
            <v>2.2509032051282052</v>
          </cell>
          <cell r="EM15">
            <v>4.8574413461538457</v>
          </cell>
          <cell r="EN15">
            <v>4.0867538461538464</v>
          </cell>
          <cell r="EO15">
            <v>3.9136455769230762</v>
          </cell>
          <cell r="EP15">
            <v>2.4489686964285715</v>
          </cell>
          <cell r="EQ15">
            <v>2.0167716249999996</v>
          </cell>
          <cell r="ER15">
            <v>3.7010105654761909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9.8541666666666661</v>
          </cell>
          <cell r="EZ15">
            <v>0.95</v>
          </cell>
          <cell r="FA15">
            <v>2.0941532051282055</v>
          </cell>
          <cell r="FB15">
            <v>4.9619413461538455</v>
          </cell>
          <cell r="FC15">
            <v>3.9822538461538457</v>
          </cell>
          <cell r="FD15">
            <v>4.2793955769230774</v>
          </cell>
          <cell r="FE15">
            <v>2.7094137976190478</v>
          </cell>
          <cell r="FF15">
            <v>3.1597478392857146</v>
          </cell>
          <cell r="FG15">
            <v>3.1229327380952383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10.854166666666666</v>
          </cell>
          <cell r="FO15">
            <v>0.95</v>
          </cell>
          <cell r="FP15">
            <v>0.68359811466942755</v>
          </cell>
          <cell r="FQ15">
            <v>3.2676104999999858</v>
          </cell>
          <cell r="FR15">
            <v>5.284159519379843</v>
          </cell>
          <cell r="FS15">
            <v>8.7339140625000322</v>
          </cell>
          <cell r="FT15">
            <v>1.6851252395833332</v>
          </cell>
          <cell r="FU15">
            <v>6.0243062499999791</v>
          </cell>
          <cell r="FV15">
            <v>6.5470708928571648</v>
          </cell>
          <cell r="FW15">
            <v>7.0896357222221447</v>
          </cell>
          <cell r="FX15">
            <v>1.9242932117117195</v>
          </cell>
          <cell r="FY15">
            <v>2.2426993055555515</v>
          </cell>
          <cell r="FZ15">
            <v>6.7280979166666546</v>
          </cell>
          <cell r="GA15">
            <v>0</v>
          </cell>
          <cell r="GB15">
            <v>0</v>
          </cell>
          <cell r="GC15">
            <v>22.854166666666668</v>
          </cell>
          <cell r="GD15">
            <v>0.95</v>
          </cell>
          <cell r="GE15">
            <v>2.2509032051282052</v>
          </cell>
          <cell r="GF15">
            <v>4.752941346153845</v>
          </cell>
          <cell r="GG15">
            <v>4.295753846153846</v>
          </cell>
          <cell r="GH15">
            <v>4.2793955769230774</v>
          </cell>
          <cell r="GI15">
            <v>2.1667005119047618</v>
          </cell>
          <cell r="GJ15">
            <v>2.0545172738095236</v>
          </cell>
          <cell r="GK15">
            <v>3.6290320436507937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22.479166666666668</v>
          </cell>
          <cell r="GS15">
            <v>0.95</v>
          </cell>
          <cell r="GT15">
            <v>2.2509032051282052</v>
          </cell>
          <cell r="GU15">
            <v>5.1709413461538452</v>
          </cell>
          <cell r="GV15">
            <v>4.295753846153846</v>
          </cell>
          <cell r="GW15">
            <v>1.4986220595238096</v>
          </cell>
          <cell r="GX15">
            <v>1.5648862559523811</v>
          </cell>
          <cell r="GY15">
            <v>2.9700330654761911</v>
          </cell>
          <cell r="GZ15">
            <v>3.2071029265873019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22.479166666666668</v>
          </cell>
          <cell r="HH15">
            <v>13.299999999999997</v>
          </cell>
          <cell r="HI15">
            <v>17.241658432665872</v>
          </cell>
          <cell r="HJ15">
            <v>54.167964043269073</v>
          </cell>
          <cell r="HK15">
            <v>71.346178859645164</v>
          </cell>
          <cell r="HL15">
            <v>93.236794425710002</v>
          </cell>
          <cell r="HM15">
            <v>25.761019617648365</v>
          </cell>
          <cell r="HN15">
            <v>66.363407869047478</v>
          </cell>
          <cell r="HO15">
            <v>65.43939799743238</v>
          </cell>
          <cell r="HP15">
            <v>57.673370423610663</v>
          </cell>
          <cell r="HQ15">
            <v>49.12540243886744</v>
          </cell>
          <cell r="HR15">
            <v>34.982922180992176</v>
          </cell>
          <cell r="HS15">
            <v>43.366505112690035</v>
          </cell>
          <cell r="HT15">
            <v>6.704940842013893</v>
          </cell>
          <cell r="HU15">
            <v>20.114822526041678</v>
          </cell>
          <cell r="HV15">
            <v>233.20833333333329</v>
          </cell>
        </row>
        <row r="16">
          <cell r="C16" t="str">
            <v>BORR</v>
          </cell>
          <cell r="D16">
            <v>19</v>
          </cell>
          <cell r="E16" t="str">
            <v>BORR19</v>
          </cell>
          <cell r="K16">
            <v>400000</v>
          </cell>
          <cell r="M16">
            <v>400000</v>
          </cell>
          <cell r="O16">
            <v>464000</v>
          </cell>
          <cell r="Q16">
            <v>200000</v>
          </cell>
          <cell r="Z16">
            <v>400000</v>
          </cell>
          <cell r="AB16">
            <v>400000</v>
          </cell>
          <cell r="AD16">
            <v>464000</v>
          </cell>
          <cell r="AF16">
            <v>200000</v>
          </cell>
          <cell r="AO16">
            <v>400000</v>
          </cell>
          <cell r="AQ16">
            <v>400000</v>
          </cell>
          <cell r="AS16">
            <v>469000</v>
          </cell>
          <cell r="BD16">
            <v>400000</v>
          </cell>
          <cell r="BF16">
            <v>400000</v>
          </cell>
          <cell r="BH16">
            <v>469000</v>
          </cell>
          <cell r="BS16">
            <v>400000</v>
          </cell>
          <cell r="BU16">
            <v>400000</v>
          </cell>
          <cell r="BW16">
            <v>469000</v>
          </cell>
          <cell r="CH16">
            <v>400000</v>
          </cell>
          <cell r="CJ16">
            <v>400000</v>
          </cell>
          <cell r="CL16">
            <v>464000</v>
          </cell>
          <cell r="CN16">
            <v>200000</v>
          </cell>
          <cell r="CW16">
            <v>400000</v>
          </cell>
          <cell r="CY16">
            <v>400000</v>
          </cell>
          <cell r="DA16">
            <v>464000</v>
          </cell>
          <cell r="DC16">
            <v>200000</v>
          </cell>
          <cell r="DL16">
            <v>400000</v>
          </cell>
          <cell r="DN16">
            <v>400000</v>
          </cell>
          <cell r="DP16">
            <v>469000</v>
          </cell>
          <cell r="FT16">
            <v>400000</v>
          </cell>
          <cell r="FV16">
            <v>400000</v>
          </cell>
          <cell r="FX16">
            <v>469000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3600000</v>
          </cell>
          <cell r="HN16">
            <v>0</v>
          </cell>
          <cell r="HO16">
            <v>3600000</v>
          </cell>
          <cell r="HP16">
            <v>0</v>
          </cell>
          <cell r="HQ16">
            <v>4201000</v>
          </cell>
          <cell r="HR16">
            <v>0</v>
          </cell>
          <cell r="HS16">
            <v>800000</v>
          </cell>
          <cell r="HT16">
            <v>0</v>
          </cell>
          <cell r="HU16">
            <v>0</v>
          </cell>
          <cell r="HV16">
            <v>0</v>
          </cell>
        </row>
        <row r="17">
          <cell r="C17" t="str">
            <v>BORR</v>
          </cell>
          <cell r="D17">
            <v>20</v>
          </cell>
          <cell r="E17" t="str">
            <v>BORR20</v>
          </cell>
          <cell r="F17">
            <v>23.9408806897891</v>
          </cell>
          <cell r="G17">
            <v>6.0863990992580597</v>
          </cell>
          <cell r="H17">
            <v>56.455001317870398</v>
          </cell>
          <cell r="I17">
            <v>57.527695507175203</v>
          </cell>
          <cell r="J17">
            <v>220.41102633561499</v>
          </cell>
          <cell r="K17">
            <v>64.9207549502391</v>
          </cell>
          <cell r="L17">
            <v>81.358951331558302</v>
          </cell>
          <cell r="M17">
            <v>136.706332448403</v>
          </cell>
          <cell r="N17">
            <v>121.782929902682</v>
          </cell>
          <cell r="O17">
            <v>83.419971471205699</v>
          </cell>
          <cell r="P17">
            <v>135.76674798406</v>
          </cell>
          <cell r="Q17">
            <v>26.629558601569101</v>
          </cell>
          <cell r="R17">
            <v>68.463524669830505</v>
          </cell>
          <cell r="S17">
            <v>197.64646622958199</v>
          </cell>
          <cell r="T17">
            <v>460.4</v>
          </cell>
          <cell r="U17">
            <v>23.879231253494002</v>
          </cell>
          <cell r="V17">
            <v>6.06089687715696</v>
          </cell>
          <cell r="W17">
            <v>56.901049624699397</v>
          </cell>
          <cell r="X17">
            <v>57.482629698303299</v>
          </cell>
          <cell r="Y17">
            <v>214.404237036718</v>
          </cell>
          <cell r="Z17">
            <v>65.2304379221533</v>
          </cell>
          <cell r="AA17">
            <v>81.650457117747706</v>
          </cell>
          <cell r="AB17">
            <v>119.495436709486</v>
          </cell>
          <cell r="AC17">
            <v>120.979019485122</v>
          </cell>
          <cell r="AD17">
            <v>54.918216277964099</v>
          </cell>
          <cell r="AE17">
            <v>134.39937024196601</v>
          </cell>
          <cell r="AF17">
            <v>278.54706667196001</v>
          </cell>
          <cell r="AG17">
            <v>66.104610359758894</v>
          </cell>
          <cell r="AH17">
            <v>0</v>
          </cell>
          <cell r="AI17">
            <v>360.8</v>
          </cell>
          <cell r="AJ17">
            <v>23.816444651140301</v>
          </cell>
          <cell r="AK17">
            <v>6.0974276331067596</v>
          </cell>
          <cell r="AL17">
            <v>56.985847130266798</v>
          </cell>
          <cell r="AM17">
            <v>57.885487886964199</v>
          </cell>
          <cell r="AN17">
            <v>217.682832277036</v>
          </cell>
          <cell r="AO17">
            <v>68.140378461476004</v>
          </cell>
          <cell r="AP17">
            <v>81.7738336323347</v>
          </cell>
          <cell r="AQ17">
            <v>150.83058831526299</v>
          </cell>
          <cell r="AR17">
            <v>135.768554035747</v>
          </cell>
          <cell r="AS17">
            <v>271.363837498701</v>
          </cell>
          <cell r="AT17">
            <v>62.289021233971397</v>
          </cell>
          <cell r="AU17">
            <v>0</v>
          </cell>
          <cell r="AX17">
            <v>343.4</v>
          </cell>
          <cell r="AY17">
            <v>23.8680124182568</v>
          </cell>
          <cell r="AZ17">
            <v>6.0577938470754598</v>
          </cell>
          <cell r="BA17">
            <v>57.190060336509497</v>
          </cell>
          <cell r="BB17">
            <v>57.727902350865101</v>
          </cell>
          <cell r="BC17">
            <v>217.445865478987</v>
          </cell>
          <cell r="BD17">
            <v>64.146839206645694</v>
          </cell>
          <cell r="BE17">
            <v>81.570813801156802</v>
          </cell>
          <cell r="BF17">
            <v>150.71775754253201</v>
          </cell>
          <cell r="BG17">
            <v>134.65086773265801</v>
          </cell>
          <cell r="BH17">
            <v>270.30417062696603</v>
          </cell>
          <cell r="BI17">
            <v>61.496538078313698</v>
          </cell>
          <cell r="BJ17">
            <v>0</v>
          </cell>
          <cell r="BM17">
            <v>353.4</v>
          </cell>
          <cell r="BN17">
            <v>23.686861251515399</v>
          </cell>
          <cell r="BO17">
            <v>6.15782889935093</v>
          </cell>
          <cell r="BP17">
            <v>58.091268791271503</v>
          </cell>
          <cell r="BQ17">
            <v>58.324197525967598</v>
          </cell>
          <cell r="BR17">
            <v>216.62964362444799</v>
          </cell>
          <cell r="BS17">
            <v>68.847455421444593</v>
          </cell>
          <cell r="BT17">
            <v>82.033321926708595</v>
          </cell>
          <cell r="BU17">
            <v>160.869469687465</v>
          </cell>
          <cell r="BV17">
            <v>136.08090461428901</v>
          </cell>
          <cell r="BW17">
            <v>278.62424396422301</v>
          </cell>
          <cell r="BX17">
            <v>63.530785414544098</v>
          </cell>
          <cell r="BY17">
            <v>183.089184473047</v>
          </cell>
          <cell r="CB17">
            <v>253</v>
          </cell>
          <cell r="CC17">
            <v>23.620758467261599</v>
          </cell>
          <cell r="CD17">
            <v>6.1109052507033104</v>
          </cell>
          <cell r="CE17">
            <v>57.644639940704401</v>
          </cell>
          <cell r="CF17">
            <v>58.460445182747002</v>
          </cell>
          <cell r="CG17">
            <v>217.96862301625899</v>
          </cell>
          <cell r="CH17">
            <v>65.365914554822098</v>
          </cell>
          <cell r="CI17">
            <v>81.712494997019107</v>
          </cell>
          <cell r="CJ17">
            <v>120.180024153765</v>
          </cell>
          <cell r="CK17">
            <v>121.54539571272301</v>
          </cell>
          <cell r="CL17">
            <v>66.347507378376704</v>
          </cell>
          <cell r="CM17">
            <v>134.50033304416601</v>
          </cell>
          <cell r="CN17">
            <v>26.309773165879299</v>
          </cell>
          <cell r="CO17">
            <v>68.555021550462797</v>
          </cell>
          <cell r="CP17">
            <v>198.32070586751601</v>
          </cell>
          <cell r="CQ17">
            <v>224.6</v>
          </cell>
          <cell r="CR17">
            <v>23.923988198331202</v>
          </cell>
          <cell r="CS17">
            <v>6.1425330968800198</v>
          </cell>
          <cell r="CT17">
            <v>56.900292365482201</v>
          </cell>
          <cell r="CU17">
            <v>58.190524245059898</v>
          </cell>
          <cell r="CV17">
            <v>216.54678497331301</v>
          </cell>
          <cell r="CW17">
            <v>67.3129348897901</v>
          </cell>
          <cell r="CX17">
            <v>81.908098021414801</v>
          </cell>
          <cell r="CY17">
            <v>131.10163152765901</v>
          </cell>
          <cell r="CZ17">
            <v>122.237606870644</v>
          </cell>
          <cell r="DA17">
            <v>73.851904294260393</v>
          </cell>
          <cell r="DB17">
            <v>137.11335189130301</v>
          </cell>
          <cell r="DC17">
            <v>28.542440599028598</v>
          </cell>
          <cell r="DD17">
            <v>68.303773249870702</v>
          </cell>
          <cell r="DE17">
            <v>201.914601465408</v>
          </cell>
          <cell r="DF17">
            <v>232</v>
          </cell>
          <cell r="DG17">
            <v>23.855455681380199</v>
          </cell>
          <cell r="DH17">
            <v>6.0641271486135198</v>
          </cell>
          <cell r="DI17">
            <v>56.980992979120401</v>
          </cell>
          <cell r="DJ17">
            <v>57.553184273979497</v>
          </cell>
          <cell r="DK17">
            <v>216.08577586820499</v>
          </cell>
          <cell r="DL17">
            <v>63.166140610983597</v>
          </cell>
          <cell r="DM17">
            <v>81.574112236972695</v>
          </cell>
          <cell r="DN17">
            <v>145.87081034678101</v>
          </cell>
          <cell r="DO17">
            <v>135.54668638020399</v>
          </cell>
          <cell r="DP17">
            <v>23.734529380684801</v>
          </cell>
          <cell r="DQ17">
            <v>62.021708398357397</v>
          </cell>
          <cell r="DR17">
            <v>179.40893134627601</v>
          </cell>
          <cell r="DU17">
            <v>208</v>
          </cell>
          <cell r="DV17">
            <v>47</v>
          </cell>
          <cell r="DW17">
            <v>42.181997863247901</v>
          </cell>
          <cell r="DX17">
            <v>96.903605769230793</v>
          </cell>
          <cell r="DY17">
            <v>80.502564102564094</v>
          </cell>
          <cell r="DZ17">
            <v>24.969729166666699</v>
          </cell>
          <cell r="EA17">
            <v>30.594132440476201</v>
          </cell>
          <cell r="EB17">
            <v>40.769469246031697</v>
          </cell>
          <cell r="EC17">
            <v>63.484775958994703</v>
          </cell>
          <cell r="EJ17">
            <v>188</v>
          </cell>
          <cell r="EK17">
            <v>41</v>
          </cell>
          <cell r="EL17">
            <v>35.200000000000003</v>
          </cell>
          <cell r="EM17">
            <v>79.599999999999994</v>
          </cell>
          <cell r="EN17">
            <v>67</v>
          </cell>
          <cell r="EO17">
            <v>64.2</v>
          </cell>
          <cell r="EP17">
            <v>40.200000000000003</v>
          </cell>
          <cell r="EQ17">
            <v>33</v>
          </cell>
          <cell r="ER17">
            <v>60.6</v>
          </cell>
          <cell r="EY17">
            <v>198.8</v>
          </cell>
          <cell r="EZ17">
            <v>40</v>
          </cell>
          <cell r="FA17">
            <v>33.4</v>
          </cell>
          <cell r="FB17">
            <v>77.400000000000006</v>
          </cell>
          <cell r="FC17">
            <v>63.6</v>
          </cell>
          <cell r="FD17">
            <v>68.2</v>
          </cell>
          <cell r="FE17">
            <v>43.2</v>
          </cell>
          <cell r="FF17">
            <v>50.4</v>
          </cell>
          <cell r="FG17">
            <v>49.8</v>
          </cell>
          <cell r="FN17">
            <v>217</v>
          </cell>
          <cell r="FO17">
            <v>23.770127090639502</v>
          </cell>
          <cell r="FP17">
            <v>6.0738924162980803</v>
          </cell>
          <cell r="FQ17">
            <v>57.228307086127401</v>
          </cell>
          <cell r="FR17">
            <v>57.756034102261097</v>
          </cell>
          <cell r="FS17">
            <v>211.05271450065601</v>
          </cell>
          <cell r="FT17">
            <v>69.707868364278497</v>
          </cell>
          <cell r="FU17">
            <v>81.408418708717804</v>
          </cell>
          <cell r="FV17">
            <v>168.22726677778101</v>
          </cell>
          <cell r="FW17">
            <v>134.12947979827601</v>
          </cell>
          <cell r="FX17">
            <v>22.038168872931301</v>
          </cell>
          <cell r="FY17">
            <v>61.744937024022597</v>
          </cell>
          <cell r="FZ17">
            <v>180.412623391804</v>
          </cell>
          <cell r="GC17">
            <v>455.4</v>
          </cell>
          <cell r="GD17">
            <v>46.6</v>
          </cell>
          <cell r="GE17">
            <v>41.8</v>
          </cell>
          <cell r="GF17">
            <v>88.4</v>
          </cell>
          <cell r="GG17">
            <v>79.8</v>
          </cell>
          <cell r="GH17">
            <v>79.599999999999994</v>
          </cell>
          <cell r="GI17">
            <v>40.200000000000003</v>
          </cell>
          <cell r="GJ17">
            <v>38.200000000000003</v>
          </cell>
          <cell r="GK17">
            <v>67.400000000000006</v>
          </cell>
          <cell r="GR17">
            <v>450.4</v>
          </cell>
          <cell r="GS17">
            <v>50.2</v>
          </cell>
          <cell r="GT17">
            <v>45</v>
          </cell>
          <cell r="GU17">
            <v>103.6</v>
          </cell>
          <cell r="GV17">
            <v>86</v>
          </cell>
          <cell r="GW17">
            <v>30</v>
          </cell>
          <cell r="GX17">
            <v>31.4</v>
          </cell>
          <cell r="GY17">
            <v>59.4</v>
          </cell>
          <cell r="GZ17">
            <v>64.2</v>
          </cell>
          <cell r="HG17">
            <v>450.4</v>
          </cell>
          <cell r="HH17">
            <v>439.16175970180814</v>
          </cell>
          <cell r="HI17">
            <v>252.43380213169104</v>
          </cell>
          <cell r="HJ17">
            <v>960.28106534128278</v>
          </cell>
          <cell r="HK17">
            <v>897.81066487588691</v>
          </cell>
          <cell r="HL17">
            <v>2215.1972322779034</v>
          </cell>
          <cell r="HM17">
            <v>782.4328568223093</v>
          </cell>
          <cell r="HN17">
            <v>956.75997101966232</v>
          </cell>
          <cell r="HO17">
            <v>1589.4840934681297</v>
          </cell>
          <cell r="HP17">
            <v>1162.721444532345</v>
          </cell>
          <cell r="HQ17">
            <v>1144.6025497653129</v>
          </cell>
          <cell r="HR17">
            <v>852.86279331070421</v>
          </cell>
          <cell r="HS17">
            <v>902.93957824956408</v>
          </cell>
          <cell r="HT17">
            <v>271.42692982992287</v>
          </cell>
          <cell r="HU17">
            <v>597.88177356250594</v>
          </cell>
          <cell r="HV17">
            <v>4395.6000000000004</v>
          </cell>
        </row>
        <row r="18">
          <cell r="C18" t="str">
            <v>BORR</v>
          </cell>
          <cell r="D18">
            <v>22</v>
          </cell>
          <cell r="E18" t="str">
            <v>BORR22</v>
          </cell>
          <cell r="G18">
            <v>1</v>
          </cell>
          <cell r="K18">
            <v>1</v>
          </cell>
          <cell r="O18">
            <v>1</v>
          </cell>
          <cell r="V18">
            <v>1</v>
          </cell>
          <cell r="Z18">
            <v>1</v>
          </cell>
          <cell r="AD18">
            <v>1</v>
          </cell>
          <cell r="AK18">
            <v>1</v>
          </cell>
          <cell r="AO18">
            <v>1</v>
          </cell>
          <cell r="AR18">
            <v>1</v>
          </cell>
          <cell r="AZ18">
            <v>1</v>
          </cell>
          <cell r="BD18">
            <v>1</v>
          </cell>
          <cell r="BG18">
            <v>1</v>
          </cell>
          <cell r="BO18">
            <v>1</v>
          </cell>
          <cell r="BS18">
            <v>1</v>
          </cell>
          <cell r="BV18">
            <v>1</v>
          </cell>
          <cell r="CD18">
            <v>1</v>
          </cell>
          <cell r="CH18">
            <v>1</v>
          </cell>
          <cell r="CL18">
            <v>1</v>
          </cell>
          <cell r="CS18">
            <v>1</v>
          </cell>
          <cell r="CW18">
            <v>1</v>
          </cell>
          <cell r="CZ18">
            <v>1</v>
          </cell>
          <cell r="DH18">
            <v>1</v>
          </cell>
          <cell r="DK18">
            <v>1</v>
          </cell>
          <cell r="DO18">
            <v>1</v>
          </cell>
          <cell r="FP18">
            <v>1</v>
          </cell>
          <cell r="FS18">
            <v>1</v>
          </cell>
          <cell r="FW18">
            <v>1</v>
          </cell>
          <cell r="HH18">
            <v>0</v>
          </cell>
          <cell r="HI18">
            <v>9</v>
          </cell>
          <cell r="HJ18">
            <v>0</v>
          </cell>
          <cell r="HK18">
            <v>0</v>
          </cell>
          <cell r="HL18">
            <v>2</v>
          </cell>
          <cell r="HM18">
            <v>7</v>
          </cell>
          <cell r="HN18">
            <v>0</v>
          </cell>
          <cell r="HO18">
            <v>0</v>
          </cell>
          <cell r="HP18">
            <v>6</v>
          </cell>
          <cell r="HQ18">
            <v>3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</row>
        <row r="19">
          <cell r="C19" t="str">
            <v>SLB_Bloque 31</v>
          </cell>
          <cell r="D19">
            <v>1</v>
          </cell>
          <cell r="E19" t="str">
            <v>SLB_Bloque 311</v>
          </cell>
          <cell r="G19">
            <v>135</v>
          </cell>
          <cell r="V19">
            <v>150</v>
          </cell>
          <cell r="AK19">
            <v>150</v>
          </cell>
          <cell r="AZ19">
            <v>150</v>
          </cell>
          <cell r="BO19">
            <v>150</v>
          </cell>
          <cell r="CD19">
            <v>150</v>
          </cell>
          <cell r="CS19">
            <v>150</v>
          </cell>
          <cell r="DH19">
            <v>150</v>
          </cell>
          <cell r="FP19">
            <v>135</v>
          </cell>
          <cell r="HH19">
            <v>0</v>
          </cell>
          <cell r="HI19">
            <v>1320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20">
          <cell r="C20" t="str">
            <v>SLB_Bloque 31</v>
          </cell>
          <cell r="D20">
            <v>5</v>
          </cell>
          <cell r="E20" t="str">
            <v>SLB_Bloque 315</v>
          </cell>
          <cell r="K20">
            <v>316</v>
          </cell>
          <cell r="Z20">
            <v>322</v>
          </cell>
          <cell r="AO20">
            <v>334</v>
          </cell>
          <cell r="BD20">
            <v>328</v>
          </cell>
          <cell r="BS20">
            <v>320</v>
          </cell>
          <cell r="CH20">
            <v>320</v>
          </cell>
          <cell r="CW20">
            <v>316</v>
          </cell>
          <cell r="DL20">
            <v>322</v>
          </cell>
          <cell r="FT20">
            <v>335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2913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</row>
        <row r="21">
          <cell r="C21" t="str">
            <v>SLB_Bloque 31</v>
          </cell>
          <cell r="D21">
            <v>11</v>
          </cell>
          <cell r="E21" t="str">
            <v>SLB_Bloque 3111</v>
          </cell>
          <cell r="M21">
            <v>1377</v>
          </cell>
          <cell r="O21">
            <v>1285</v>
          </cell>
          <cell r="AB21">
            <v>1035</v>
          </cell>
          <cell r="AD21">
            <v>909</v>
          </cell>
          <cell r="AQ21">
            <v>1568</v>
          </cell>
          <cell r="BF21">
            <v>1656</v>
          </cell>
          <cell r="BU21">
            <v>1515</v>
          </cell>
          <cell r="CJ21">
            <v>1095</v>
          </cell>
          <cell r="CL21">
            <v>1063</v>
          </cell>
          <cell r="CY21">
            <v>1199</v>
          </cell>
          <cell r="DA21">
            <v>1213</v>
          </cell>
          <cell r="DN21">
            <v>1455</v>
          </cell>
          <cell r="FV21">
            <v>1902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12802</v>
          </cell>
          <cell r="HP21">
            <v>0</v>
          </cell>
          <cell r="HQ21">
            <v>4470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</row>
        <row r="22">
          <cell r="C22" t="str">
            <v>SLB_Bloque 31</v>
          </cell>
          <cell r="D22">
            <v>14</v>
          </cell>
          <cell r="E22" t="str">
            <v>SLB_Bloque 3114</v>
          </cell>
          <cell r="Q22">
            <v>344</v>
          </cell>
          <cell r="AF22">
            <v>783</v>
          </cell>
          <cell r="AS22">
            <v>704</v>
          </cell>
          <cell r="BH22">
            <v>914</v>
          </cell>
          <cell r="BW22">
            <v>857</v>
          </cell>
          <cell r="CN22">
            <v>252</v>
          </cell>
          <cell r="DC22">
            <v>272</v>
          </cell>
          <cell r="DP22">
            <v>238</v>
          </cell>
          <cell r="FX22">
            <v>223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2936</v>
          </cell>
          <cell r="HR22">
            <v>0</v>
          </cell>
          <cell r="HS22">
            <v>1651</v>
          </cell>
          <cell r="HT22">
            <v>0</v>
          </cell>
          <cell r="HU22">
            <v>0</v>
          </cell>
          <cell r="HV22">
            <v>0</v>
          </cell>
        </row>
        <row r="23">
          <cell r="C23" t="str">
            <v>SLB_Bloque 31</v>
          </cell>
          <cell r="D23">
            <v>19</v>
          </cell>
          <cell r="E23" t="str">
            <v>SLB_Bloque 3119</v>
          </cell>
          <cell r="I23">
            <v>900</v>
          </cell>
          <cell r="X23">
            <v>885</v>
          </cell>
          <cell r="AM23">
            <v>885</v>
          </cell>
          <cell r="BB23">
            <v>885</v>
          </cell>
          <cell r="BQ23">
            <v>885</v>
          </cell>
          <cell r="CF23">
            <v>885</v>
          </cell>
          <cell r="CU23">
            <v>885</v>
          </cell>
          <cell r="DJ23">
            <v>885</v>
          </cell>
          <cell r="FR23">
            <v>840</v>
          </cell>
          <cell r="HH23">
            <v>0</v>
          </cell>
          <cell r="HI23">
            <v>0</v>
          </cell>
          <cell r="HJ23">
            <v>0</v>
          </cell>
          <cell r="HK23">
            <v>7935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</row>
        <row r="24">
          <cell r="C24" t="str">
            <v>SLB_Bloque 31</v>
          </cell>
          <cell r="D24">
            <v>62</v>
          </cell>
          <cell r="E24" t="str">
            <v>SLB_Bloque 3162</v>
          </cell>
          <cell r="H24">
            <v>2.8227500658935201</v>
          </cell>
          <cell r="W24">
            <v>2.84505248123497</v>
          </cell>
          <cell r="AL24">
            <v>2.8492923565133399</v>
          </cell>
          <cell r="BA24">
            <v>2.85950301682547</v>
          </cell>
          <cell r="BP24">
            <v>2.90456343956357</v>
          </cell>
          <cell r="CE24">
            <v>2.8822319970352202</v>
          </cell>
          <cell r="CT24">
            <v>2.8450146182741101</v>
          </cell>
          <cell r="DI24">
            <v>2.84904964895602</v>
          </cell>
          <cell r="FQ24">
            <v>2.8614153543063701</v>
          </cell>
          <cell r="HH24">
            <v>0</v>
          </cell>
          <cell r="HI24">
            <v>0</v>
          </cell>
          <cell r="HJ24">
            <v>25.71887297860259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</row>
        <row r="25">
          <cell r="C25" t="str">
            <v>SLB_Bloque 31</v>
          </cell>
          <cell r="D25">
            <v>66</v>
          </cell>
          <cell r="E25" t="str">
            <v>SLB_Bloque 3166</v>
          </cell>
          <cell r="J25">
            <v>11.0205513167808</v>
          </cell>
          <cell r="Y25">
            <v>10.7202118518359</v>
          </cell>
          <cell r="AN25">
            <v>10.884141613851799</v>
          </cell>
          <cell r="BC25">
            <v>10.8722932739493</v>
          </cell>
          <cell r="BR25">
            <v>10.8314821812224</v>
          </cell>
          <cell r="CG25">
            <v>10.898431150813</v>
          </cell>
          <cell r="CV25">
            <v>10.8273392486657</v>
          </cell>
          <cell r="DK25">
            <v>10.804288793410301</v>
          </cell>
          <cell r="FS25">
            <v>10.5526357250328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97.411375155561998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</row>
        <row r="26">
          <cell r="C26" t="str">
            <v>SLB_Bloque 31</v>
          </cell>
          <cell r="D26">
            <v>67</v>
          </cell>
          <cell r="E26" t="str">
            <v>SLB_Bloque 3167</v>
          </cell>
          <cell r="L26">
            <v>4.0679475665779199</v>
          </cell>
          <cell r="AA26">
            <v>4.0825228558873903</v>
          </cell>
          <cell r="AP26">
            <v>4.08869168161673</v>
          </cell>
          <cell r="BE26">
            <v>4.0785406900578396</v>
          </cell>
          <cell r="BT26">
            <v>4.1016660963354301</v>
          </cell>
          <cell r="CI26">
            <v>4.0856247498509504</v>
          </cell>
          <cell r="CX26">
            <v>4.0954049010707401</v>
          </cell>
          <cell r="DM26">
            <v>4.0787056118486396</v>
          </cell>
          <cell r="FU26">
            <v>4.07042093543589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36.74952508868153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</row>
        <row r="27">
          <cell r="C27" t="str">
            <v>SLB_Bloque 31</v>
          </cell>
          <cell r="D27">
            <v>68</v>
          </cell>
          <cell r="E27" t="str">
            <v>SLB_Bloque 3168</v>
          </cell>
          <cell r="AR27">
            <v>6.78842770178737</v>
          </cell>
          <cell r="BG27">
            <v>6.7325433866328801</v>
          </cell>
          <cell r="BV27">
            <v>6.8040452307144701</v>
          </cell>
          <cell r="DO27">
            <v>6.7773343190101798</v>
          </cell>
          <cell r="FW27">
            <v>6.7064739899137997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33.808824628058701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</row>
        <row r="28">
          <cell r="C28" t="str">
            <v>SLB_Bloque 31</v>
          </cell>
          <cell r="D28">
            <v>69</v>
          </cell>
          <cell r="E28" t="str">
            <v>SLB_Bloque 3169</v>
          </cell>
          <cell r="P28">
            <v>6.7883373992030096</v>
          </cell>
          <cell r="AE28">
            <v>6.7199685120983004</v>
          </cell>
          <cell r="CM28">
            <v>6.7250166522082999</v>
          </cell>
          <cell r="DB28">
            <v>6.8556675945651504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0</v>
          </cell>
          <cell r="HQ28">
            <v>0</v>
          </cell>
          <cell r="HR28">
            <v>27.088990158074761</v>
          </cell>
          <cell r="HS28">
            <v>0</v>
          </cell>
          <cell r="HT28">
            <v>0</v>
          </cell>
          <cell r="HU28">
            <v>0</v>
          </cell>
          <cell r="HV28">
            <v>0</v>
          </cell>
        </row>
        <row r="29">
          <cell r="C29" t="str">
            <v>SLB_Bloque 31</v>
          </cell>
          <cell r="D29">
            <v>70</v>
          </cell>
          <cell r="E29" t="str">
            <v>SLB_Bloque 3170</v>
          </cell>
          <cell r="N29">
            <v>6.0891464951340799</v>
          </cell>
          <cell r="AC29">
            <v>6.0489509742560799</v>
          </cell>
          <cell r="CK29">
            <v>6.0772697856361502</v>
          </cell>
          <cell r="CZ29">
            <v>6.1118803435322198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24.327247598558532</v>
          </cell>
          <cell r="HQ29">
            <v>0</v>
          </cell>
          <cell r="HR29">
            <v>0</v>
          </cell>
          <cell r="HS29">
            <v>0</v>
          </cell>
          <cell r="HT29">
            <v>0</v>
          </cell>
          <cell r="HU29">
            <v>0</v>
          </cell>
          <cell r="HV29">
            <v>0</v>
          </cell>
        </row>
        <row r="30">
          <cell r="C30" t="str">
            <v>SLB_Bloque 31</v>
          </cell>
          <cell r="D30">
            <v>71</v>
          </cell>
          <cell r="E30" t="str">
            <v>SLB_Bloque 3171</v>
          </cell>
          <cell r="AT30">
            <v>3.1144510616985701</v>
          </cell>
          <cell r="AU30">
            <v>0</v>
          </cell>
          <cell r="BI30">
            <v>3.0748269039156901</v>
          </cell>
          <cell r="BJ30">
            <v>0</v>
          </cell>
          <cell r="BX30">
            <v>3.17653927072721</v>
          </cell>
          <cell r="BY30">
            <v>9.1544592236523492</v>
          </cell>
          <cell r="DQ30">
            <v>3.1010854199178701</v>
          </cell>
          <cell r="DR30">
            <v>8.9704465673137896</v>
          </cell>
          <cell r="FY30">
            <v>3.08724685120113</v>
          </cell>
          <cell r="FZ30">
            <v>9.0206311695901995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0</v>
          </cell>
          <cell r="HQ30">
            <v>0</v>
          </cell>
          <cell r="HR30">
            <v>15.554149507460471</v>
          </cell>
          <cell r="HS30">
            <v>27.145536960556338</v>
          </cell>
          <cell r="HT30">
            <v>0</v>
          </cell>
          <cell r="HU30">
            <v>0</v>
          </cell>
          <cell r="HV30">
            <v>0</v>
          </cell>
        </row>
        <row r="31">
          <cell r="C31" t="str">
            <v>SLB_Bloque 31</v>
          </cell>
          <cell r="D31">
            <v>73</v>
          </cell>
          <cell r="E31" t="str">
            <v>SLB_Bloque 3173</v>
          </cell>
          <cell r="R31">
            <v>3.4231762334915201</v>
          </cell>
          <cell r="S31">
            <v>9.8823233114790892</v>
          </cell>
          <cell r="AG31">
            <v>3.30523051798794</v>
          </cell>
          <cell r="AH31">
            <v>0</v>
          </cell>
          <cell r="CO31">
            <v>3.4277510775231401</v>
          </cell>
          <cell r="CP31">
            <v>9.9160352933757796</v>
          </cell>
          <cell r="DD31">
            <v>3.4151886624935299</v>
          </cell>
          <cell r="DE31">
            <v>10.095730073270399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0</v>
          </cell>
          <cell r="HQ31">
            <v>0</v>
          </cell>
          <cell r="HR31">
            <v>0</v>
          </cell>
          <cell r="HS31">
            <v>0</v>
          </cell>
          <cell r="HT31">
            <v>13.571346491496129</v>
          </cell>
          <cell r="HU31">
            <v>29.894088678125268</v>
          </cell>
          <cell r="HV31">
            <v>0</v>
          </cell>
        </row>
        <row r="32">
          <cell r="C32" t="str">
            <v>SLB_Bloque 31</v>
          </cell>
          <cell r="D32">
            <v>75</v>
          </cell>
          <cell r="E32" t="str">
            <v>SLB_Bloque 3175</v>
          </cell>
          <cell r="DV32">
            <v>2.35</v>
          </cell>
          <cell r="DW32">
            <v>2.1090998931623899</v>
          </cell>
          <cell r="DX32">
            <v>4.84518028846154</v>
          </cell>
          <cell r="DY32">
            <v>4.0251282051282002</v>
          </cell>
          <cell r="DZ32">
            <v>1.2484864583333299</v>
          </cell>
          <cell r="EA32">
            <v>1.52970662202381</v>
          </cell>
          <cell r="EB32">
            <v>2.0384734623015901</v>
          </cell>
          <cell r="EC32">
            <v>3.17423879794974</v>
          </cell>
          <cell r="EK32">
            <v>2.0499999999999998</v>
          </cell>
          <cell r="EL32">
            <v>1.76</v>
          </cell>
          <cell r="EM32">
            <v>3.98</v>
          </cell>
          <cell r="EN32">
            <v>3.35</v>
          </cell>
          <cell r="EO32">
            <v>3.21</v>
          </cell>
          <cell r="EP32">
            <v>2.0099999999999998</v>
          </cell>
          <cell r="EQ32">
            <v>1.65</v>
          </cell>
          <cell r="ER32">
            <v>3.03</v>
          </cell>
          <cell r="EZ32">
            <v>2</v>
          </cell>
          <cell r="FA32">
            <v>1.67</v>
          </cell>
          <cell r="FB32">
            <v>3.87</v>
          </cell>
          <cell r="FC32">
            <v>3.18</v>
          </cell>
          <cell r="FD32">
            <v>3.41</v>
          </cell>
          <cell r="FE32">
            <v>2.16</v>
          </cell>
          <cell r="FF32">
            <v>2.52</v>
          </cell>
          <cell r="FG32">
            <v>2.4900000000000002</v>
          </cell>
          <cell r="GD32">
            <v>2.33</v>
          </cell>
          <cell r="GE32">
            <v>2.09</v>
          </cell>
          <cell r="GF32">
            <v>4.42</v>
          </cell>
          <cell r="GG32">
            <v>3.99</v>
          </cell>
          <cell r="GH32">
            <v>3.98</v>
          </cell>
          <cell r="GI32">
            <v>2.0099999999999998</v>
          </cell>
          <cell r="GJ32">
            <v>1.91</v>
          </cell>
          <cell r="GK32">
            <v>3.37</v>
          </cell>
          <cell r="GS32">
            <v>2.5099999999999998</v>
          </cell>
          <cell r="GT32">
            <v>2.25</v>
          </cell>
          <cell r="GU32">
            <v>5.18</v>
          </cell>
          <cell r="GV32">
            <v>4.3</v>
          </cell>
          <cell r="GW32">
            <v>1.5</v>
          </cell>
          <cell r="GX32">
            <v>1.57</v>
          </cell>
          <cell r="GY32">
            <v>2.97</v>
          </cell>
          <cell r="GZ32">
            <v>3.21</v>
          </cell>
          <cell r="HH32">
            <v>11.24</v>
          </cell>
          <cell r="HI32">
            <v>9.8790998931623903</v>
          </cell>
          <cell r="HJ32">
            <v>22.295180288461538</v>
          </cell>
          <cell r="HK32">
            <v>18.845128205128201</v>
          </cell>
          <cell r="HL32">
            <v>13.34848645833333</v>
          </cell>
          <cell r="HM32">
            <v>9.2797066220238094</v>
          </cell>
          <cell r="HN32">
            <v>11.088473462301591</v>
          </cell>
          <cell r="HO32">
            <v>15.274238797949742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</row>
        <row r="33">
          <cell r="C33" t="str">
            <v>SLB_Bloque 31</v>
          </cell>
          <cell r="D33">
            <v>80</v>
          </cell>
          <cell r="E33" t="str">
            <v>SLB_Bloque 3180</v>
          </cell>
          <cell r="I33">
            <v>900</v>
          </cell>
          <cell r="X33">
            <v>885</v>
          </cell>
          <cell r="AM33">
            <v>885</v>
          </cell>
          <cell r="BB33">
            <v>885</v>
          </cell>
          <cell r="BQ33">
            <v>885</v>
          </cell>
          <cell r="CF33">
            <v>885</v>
          </cell>
          <cell r="CU33">
            <v>885</v>
          </cell>
          <cell r="DJ33">
            <v>885</v>
          </cell>
          <cell r="FR33">
            <v>840</v>
          </cell>
          <cell r="HH33">
            <v>0</v>
          </cell>
          <cell r="HI33">
            <v>0</v>
          </cell>
          <cell r="HJ33">
            <v>0</v>
          </cell>
          <cell r="HK33">
            <v>7935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</row>
        <row r="34">
          <cell r="C34" t="str">
            <v>SLB_Bloque 31</v>
          </cell>
          <cell r="D34">
            <v>82</v>
          </cell>
          <cell r="E34" t="str">
            <v>SLB_Bloque 3182</v>
          </cell>
          <cell r="K34">
            <v>316</v>
          </cell>
          <cell r="Z34">
            <v>322</v>
          </cell>
          <cell r="AO34">
            <v>334</v>
          </cell>
          <cell r="BD34">
            <v>328</v>
          </cell>
          <cell r="BS34">
            <v>320</v>
          </cell>
          <cell r="CH34">
            <v>320</v>
          </cell>
          <cell r="CW34">
            <v>316</v>
          </cell>
          <cell r="DL34">
            <v>322</v>
          </cell>
          <cell r="FT34">
            <v>335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2913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</row>
        <row r="35">
          <cell r="C35" t="str">
            <v>SLB_Bloque 31</v>
          </cell>
          <cell r="D35">
            <v>85</v>
          </cell>
          <cell r="E35" t="str">
            <v>SLB_Bloque 3185</v>
          </cell>
          <cell r="M35">
            <v>1377</v>
          </cell>
          <cell r="AB35">
            <v>1035</v>
          </cell>
          <cell r="CJ35">
            <v>1095</v>
          </cell>
          <cell r="CY35">
            <v>1199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4706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</row>
        <row r="36">
          <cell r="C36" t="str">
            <v>SLB_Bloque 31</v>
          </cell>
          <cell r="D36">
            <v>86</v>
          </cell>
          <cell r="E36" t="str">
            <v>SLB_Bloque 3186</v>
          </cell>
          <cell r="AQ36">
            <v>1568</v>
          </cell>
          <cell r="BF36">
            <v>1656</v>
          </cell>
          <cell r="BU36">
            <v>1515</v>
          </cell>
          <cell r="DN36">
            <v>1455</v>
          </cell>
          <cell r="FV36">
            <v>1902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  <cell r="HN36">
            <v>0</v>
          </cell>
          <cell r="HO36">
            <v>8096</v>
          </cell>
          <cell r="HP36">
            <v>0</v>
          </cell>
          <cell r="HQ36">
            <v>0</v>
          </cell>
          <cell r="HR36">
            <v>0</v>
          </cell>
          <cell r="HS36">
            <v>0</v>
          </cell>
          <cell r="HT36">
            <v>0</v>
          </cell>
          <cell r="HU36">
            <v>0</v>
          </cell>
          <cell r="HV36">
            <v>0</v>
          </cell>
        </row>
        <row r="37">
          <cell r="C37" t="str">
            <v>SLB_Bloque 31</v>
          </cell>
          <cell r="D37">
            <v>88</v>
          </cell>
          <cell r="E37" t="str">
            <v>SLB_Bloque 3188</v>
          </cell>
          <cell r="O37">
            <v>1285</v>
          </cell>
          <cell r="AD37">
            <v>909</v>
          </cell>
          <cell r="CL37">
            <v>1063</v>
          </cell>
          <cell r="DA37">
            <v>1213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  <cell r="HN37">
            <v>0</v>
          </cell>
          <cell r="HO37">
            <v>0</v>
          </cell>
          <cell r="HP37">
            <v>0</v>
          </cell>
          <cell r="HQ37">
            <v>4470</v>
          </cell>
          <cell r="HR37">
            <v>0</v>
          </cell>
          <cell r="HS37">
            <v>0</v>
          </cell>
          <cell r="HT37">
            <v>0</v>
          </cell>
          <cell r="HU37">
            <v>0</v>
          </cell>
          <cell r="HV37">
            <v>0</v>
          </cell>
        </row>
        <row r="38">
          <cell r="C38" t="str">
            <v>SLB_Bloque 31</v>
          </cell>
          <cell r="D38">
            <v>90</v>
          </cell>
          <cell r="E38" t="str">
            <v>SLB_Bloque 3190</v>
          </cell>
          <cell r="Q38">
            <v>344</v>
          </cell>
          <cell r="AF38">
            <v>783</v>
          </cell>
          <cell r="AS38">
            <v>704</v>
          </cell>
          <cell r="BH38">
            <v>914</v>
          </cell>
          <cell r="BW38">
            <v>857</v>
          </cell>
          <cell r="CN38">
            <v>252</v>
          </cell>
          <cell r="DC38">
            <v>272</v>
          </cell>
          <cell r="DP38">
            <v>238</v>
          </cell>
          <cell r="FX38">
            <v>223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0</v>
          </cell>
          <cell r="HN38">
            <v>0</v>
          </cell>
          <cell r="HO38">
            <v>0</v>
          </cell>
          <cell r="HP38">
            <v>0</v>
          </cell>
          <cell r="HQ38">
            <v>2936</v>
          </cell>
          <cell r="HR38">
            <v>0</v>
          </cell>
          <cell r="HS38">
            <v>1651</v>
          </cell>
          <cell r="HT38">
            <v>0</v>
          </cell>
          <cell r="HU38">
            <v>0</v>
          </cell>
          <cell r="HV38">
            <v>0</v>
          </cell>
        </row>
        <row r="39">
          <cell r="C39" t="str">
            <v>SLB_Bloque 31</v>
          </cell>
          <cell r="D39">
            <v>103</v>
          </cell>
          <cell r="E39" t="str">
            <v>SLB_Bloque 31103</v>
          </cell>
          <cell r="Q39">
            <v>344</v>
          </cell>
          <cell r="AF39">
            <v>783</v>
          </cell>
          <cell r="AS39">
            <v>704</v>
          </cell>
          <cell r="BH39">
            <v>914</v>
          </cell>
          <cell r="BW39">
            <v>857</v>
          </cell>
          <cell r="CN39">
            <v>252</v>
          </cell>
          <cell r="DC39">
            <v>272</v>
          </cell>
          <cell r="DP39">
            <v>238</v>
          </cell>
          <cell r="FX39">
            <v>223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0</v>
          </cell>
          <cell r="HQ39">
            <v>2936</v>
          </cell>
          <cell r="HR39">
            <v>0</v>
          </cell>
          <cell r="HS39">
            <v>1651</v>
          </cell>
          <cell r="HT39">
            <v>0</v>
          </cell>
          <cell r="HU39">
            <v>0</v>
          </cell>
          <cell r="HV39">
            <v>0</v>
          </cell>
        </row>
        <row r="40">
          <cell r="C40" t="str">
            <v>SLB_Bloque 31</v>
          </cell>
          <cell r="D40">
            <v>123</v>
          </cell>
          <cell r="E40" t="str">
            <v>SLB_Bloque 31123</v>
          </cell>
          <cell r="Q40">
            <v>344</v>
          </cell>
          <cell r="AF40">
            <v>783</v>
          </cell>
          <cell r="AS40">
            <v>704</v>
          </cell>
          <cell r="BH40">
            <v>914</v>
          </cell>
          <cell r="BW40">
            <v>857</v>
          </cell>
          <cell r="CN40">
            <v>252</v>
          </cell>
          <cell r="DC40">
            <v>272</v>
          </cell>
          <cell r="DP40">
            <v>238</v>
          </cell>
          <cell r="FX40">
            <v>223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2936</v>
          </cell>
          <cell r="HR40">
            <v>0</v>
          </cell>
          <cell r="HS40">
            <v>1651</v>
          </cell>
          <cell r="HT40">
            <v>0</v>
          </cell>
          <cell r="HU40">
            <v>0</v>
          </cell>
          <cell r="HV40">
            <v>0</v>
          </cell>
        </row>
        <row r="41">
          <cell r="C41" t="str">
            <v>SLB_Bloque 31</v>
          </cell>
          <cell r="D41">
            <v>127</v>
          </cell>
          <cell r="E41" t="str">
            <v>SLB_Bloque 31127</v>
          </cell>
          <cell r="H41">
            <v>1</v>
          </cell>
          <cell r="W41">
            <v>1</v>
          </cell>
          <cell r="AL41">
            <v>1</v>
          </cell>
          <cell r="BA41">
            <v>1</v>
          </cell>
          <cell r="BP41">
            <v>1</v>
          </cell>
          <cell r="CE41">
            <v>1</v>
          </cell>
          <cell r="CT41">
            <v>1</v>
          </cell>
          <cell r="DI41">
            <v>1</v>
          </cell>
          <cell r="FQ41">
            <v>1</v>
          </cell>
          <cell r="HH41">
            <v>0</v>
          </cell>
          <cell r="HI41">
            <v>0</v>
          </cell>
          <cell r="HJ41">
            <v>9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</row>
        <row r="42">
          <cell r="C42" t="str">
            <v>SLB_Bloque 31</v>
          </cell>
          <cell r="D42">
            <v>131</v>
          </cell>
          <cell r="E42" t="str">
            <v>SLB_Bloque 31131</v>
          </cell>
          <cell r="L42">
            <v>1</v>
          </cell>
          <cell r="AA42">
            <v>1</v>
          </cell>
          <cell r="AP42">
            <v>1</v>
          </cell>
          <cell r="BE42">
            <v>1</v>
          </cell>
          <cell r="BT42">
            <v>1</v>
          </cell>
          <cell r="CI42">
            <v>1</v>
          </cell>
          <cell r="CX42">
            <v>1</v>
          </cell>
          <cell r="DM42">
            <v>1</v>
          </cell>
          <cell r="FU42">
            <v>1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M42">
            <v>0</v>
          </cell>
          <cell r="HN42">
            <v>9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</row>
        <row r="43">
          <cell r="C43" t="str">
            <v>SLB_Bloque 31</v>
          </cell>
          <cell r="D43">
            <v>132</v>
          </cell>
          <cell r="E43" t="str">
            <v>SLB_Bloque 31132</v>
          </cell>
          <cell r="N43">
            <v>1</v>
          </cell>
          <cell r="AC43">
            <v>1</v>
          </cell>
          <cell r="CK43">
            <v>1</v>
          </cell>
          <cell r="CZ43">
            <v>1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4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</row>
        <row r="44">
          <cell r="C44" t="str">
            <v>SLB_Bloque 31</v>
          </cell>
          <cell r="D44">
            <v>133</v>
          </cell>
          <cell r="E44" t="str">
            <v>SLB_Bloque 31133</v>
          </cell>
          <cell r="AR44">
            <v>1</v>
          </cell>
          <cell r="BG44">
            <v>1</v>
          </cell>
          <cell r="BV44">
            <v>1</v>
          </cell>
          <cell r="DO44">
            <v>1</v>
          </cell>
          <cell r="FW44">
            <v>1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L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5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</row>
        <row r="45">
          <cell r="C45" t="str">
            <v>SLB_Bloque 31</v>
          </cell>
          <cell r="D45">
            <v>134</v>
          </cell>
          <cell r="E45" t="str">
            <v>SLB_Bloque 31134</v>
          </cell>
          <cell r="P45">
            <v>1</v>
          </cell>
          <cell r="AE45">
            <v>1</v>
          </cell>
          <cell r="CM45">
            <v>1</v>
          </cell>
          <cell r="DB45">
            <v>1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4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</row>
        <row r="46">
          <cell r="C46" t="str">
            <v>SLB_Bloque 31</v>
          </cell>
          <cell r="D46">
            <v>136</v>
          </cell>
          <cell r="E46" t="str">
            <v>SLB_Bloque 31136</v>
          </cell>
          <cell r="S46">
            <v>1</v>
          </cell>
          <cell r="T46">
            <v>1</v>
          </cell>
          <cell r="AI46">
            <v>1</v>
          </cell>
          <cell r="AX46">
            <v>1</v>
          </cell>
          <cell r="BM46">
            <v>1</v>
          </cell>
          <cell r="BY46">
            <v>1</v>
          </cell>
          <cell r="CB46">
            <v>1</v>
          </cell>
          <cell r="CP46">
            <v>1</v>
          </cell>
          <cell r="CQ46">
            <v>1</v>
          </cell>
          <cell r="DE46">
            <v>1</v>
          </cell>
          <cell r="DF46">
            <v>1</v>
          </cell>
          <cell r="DR46">
            <v>1</v>
          </cell>
          <cell r="DU46">
            <v>1</v>
          </cell>
          <cell r="EJ46">
            <v>1</v>
          </cell>
          <cell r="EY46">
            <v>1</v>
          </cell>
          <cell r="FN46">
            <v>1</v>
          </cell>
          <cell r="FZ46">
            <v>1</v>
          </cell>
          <cell r="GC46">
            <v>1</v>
          </cell>
          <cell r="GR46">
            <v>1</v>
          </cell>
          <cell r="HG46">
            <v>1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3</v>
          </cell>
          <cell r="HT46">
            <v>0</v>
          </cell>
          <cell r="HU46">
            <v>3</v>
          </cell>
          <cell r="HV46">
            <v>14</v>
          </cell>
        </row>
        <row r="47">
          <cell r="C47" t="str">
            <v>SLB_Bloque 31</v>
          </cell>
          <cell r="D47">
            <v>137</v>
          </cell>
          <cell r="E47" t="str">
            <v>SLB_Bloque 31137</v>
          </cell>
          <cell r="J47">
            <v>1</v>
          </cell>
          <cell r="Y47">
            <v>1</v>
          </cell>
          <cell r="AN47">
            <v>1</v>
          </cell>
          <cell r="BC47">
            <v>1</v>
          </cell>
          <cell r="BR47">
            <v>1</v>
          </cell>
          <cell r="CG47">
            <v>1</v>
          </cell>
          <cell r="CV47">
            <v>1</v>
          </cell>
          <cell r="DK47">
            <v>1</v>
          </cell>
          <cell r="FS47">
            <v>1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9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  <cell r="HU47">
            <v>0</v>
          </cell>
          <cell r="HV47">
            <v>0</v>
          </cell>
        </row>
        <row r="48">
          <cell r="C48" t="str">
            <v>SLB_Bloque 31</v>
          </cell>
          <cell r="D48">
            <v>163</v>
          </cell>
          <cell r="E48" t="str">
            <v>SLB_Bloque 31163</v>
          </cell>
          <cell r="P48">
            <v>1</v>
          </cell>
          <cell r="AE48">
            <v>1</v>
          </cell>
          <cell r="AR48">
            <v>1</v>
          </cell>
          <cell r="BG48">
            <v>1</v>
          </cell>
          <cell r="BV48">
            <v>1</v>
          </cell>
          <cell r="CM48">
            <v>1</v>
          </cell>
          <cell r="DB48">
            <v>1</v>
          </cell>
          <cell r="DO48">
            <v>1</v>
          </cell>
          <cell r="FW48">
            <v>1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5</v>
          </cell>
          <cell r="HQ48">
            <v>0</v>
          </cell>
          <cell r="HR48">
            <v>4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</row>
        <row r="49">
          <cell r="C49" t="str">
            <v>SLB_Bloque 31</v>
          </cell>
          <cell r="D49">
            <v>168</v>
          </cell>
          <cell r="E49" t="str">
            <v>SLB_Bloque 31168</v>
          </cell>
          <cell r="N49">
            <v>1</v>
          </cell>
          <cell r="AC49">
            <v>1</v>
          </cell>
          <cell r="CK49">
            <v>1</v>
          </cell>
          <cell r="CZ49">
            <v>1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4</v>
          </cell>
          <cell r="HQ49">
            <v>0</v>
          </cell>
          <cell r="HR49">
            <v>0</v>
          </cell>
          <cell r="HS49">
            <v>0</v>
          </cell>
          <cell r="HT49">
            <v>0</v>
          </cell>
          <cell r="HU49">
            <v>0</v>
          </cell>
          <cell r="HV49">
            <v>0</v>
          </cell>
        </row>
        <row r="50">
          <cell r="C50" t="str">
            <v>SLB_Bloque 31</v>
          </cell>
          <cell r="D50">
            <v>173</v>
          </cell>
          <cell r="E50" t="str">
            <v>SLB_Bloque 31173</v>
          </cell>
          <cell r="S50">
            <v>1</v>
          </cell>
          <cell r="BY50">
            <v>1</v>
          </cell>
          <cell r="CP50">
            <v>1</v>
          </cell>
          <cell r="DE50">
            <v>1</v>
          </cell>
          <cell r="DR50">
            <v>1</v>
          </cell>
          <cell r="FZ50">
            <v>1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3</v>
          </cell>
          <cell r="HT50">
            <v>0</v>
          </cell>
          <cell r="HU50">
            <v>3</v>
          </cell>
          <cell r="HV50">
            <v>0</v>
          </cell>
        </row>
        <row r="51">
          <cell r="C51" t="str">
            <v>SLB_Bloque 31</v>
          </cell>
          <cell r="D51">
            <v>181</v>
          </cell>
          <cell r="E51" t="str">
            <v>SLB_Bloque 31181</v>
          </cell>
          <cell r="H51">
            <v>757</v>
          </cell>
          <cell r="W51">
            <v>757</v>
          </cell>
          <cell r="AL51">
            <v>757</v>
          </cell>
          <cell r="BA51">
            <v>757</v>
          </cell>
          <cell r="BP51">
            <v>757</v>
          </cell>
          <cell r="CE51">
            <v>757</v>
          </cell>
          <cell r="CT51">
            <v>757</v>
          </cell>
          <cell r="DI51">
            <v>757</v>
          </cell>
          <cell r="FQ51">
            <v>757</v>
          </cell>
          <cell r="HH51">
            <v>0</v>
          </cell>
          <cell r="HI51">
            <v>0</v>
          </cell>
          <cell r="HJ51">
            <v>6813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  <cell r="HU51">
            <v>0</v>
          </cell>
          <cell r="HV51">
            <v>0</v>
          </cell>
        </row>
        <row r="52">
          <cell r="C52" t="str">
            <v>SLB_Bloque 31</v>
          </cell>
          <cell r="D52">
            <v>185</v>
          </cell>
          <cell r="E52" t="str">
            <v>SLB_Bloque 31185</v>
          </cell>
          <cell r="J52">
            <v>1138</v>
          </cell>
          <cell r="Y52">
            <v>1138</v>
          </cell>
          <cell r="AN52">
            <v>1138</v>
          </cell>
          <cell r="BC52">
            <v>1138</v>
          </cell>
          <cell r="BR52">
            <v>1138</v>
          </cell>
          <cell r="CG52">
            <v>1138</v>
          </cell>
          <cell r="CV52">
            <v>1138</v>
          </cell>
          <cell r="DK52">
            <v>1138</v>
          </cell>
          <cell r="FS52">
            <v>1072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10176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</row>
        <row r="53">
          <cell r="C53" t="str">
            <v>SLB_Bloque 31</v>
          </cell>
          <cell r="D53">
            <v>191</v>
          </cell>
          <cell r="E53" t="str">
            <v>SLB_Bloque 31191</v>
          </cell>
          <cell r="L53">
            <v>262</v>
          </cell>
          <cell r="AA53">
            <v>262</v>
          </cell>
          <cell r="AP53">
            <v>249</v>
          </cell>
          <cell r="BE53">
            <v>247</v>
          </cell>
          <cell r="BT53">
            <v>243</v>
          </cell>
          <cell r="CI53">
            <v>264</v>
          </cell>
          <cell r="CX53">
            <v>262</v>
          </cell>
          <cell r="DM53">
            <v>244</v>
          </cell>
          <cell r="FU53">
            <v>250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0</v>
          </cell>
          <cell r="HM53">
            <v>0</v>
          </cell>
          <cell r="HN53">
            <v>2283</v>
          </cell>
          <cell r="HO53">
            <v>0</v>
          </cell>
          <cell r="HP53">
            <v>0</v>
          </cell>
          <cell r="HQ53">
            <v>0</v>
          </cell>
          <cell r="HR53">
            <v>0</v>
          </cell>
          <cell r="HS53">
            <v>0</v>
          </cell>
          <cell r="HT53">
            <v>0</v>
          </cell>
          <cell r="HU53">
            <v>0</v>
          </cell>
          <cell r="HV53">
            <v>0</v>
          </cell>
        </row>
        <row r="54">
          <cell r="C54" t="str">
            <v>SLB_Bloque 31</v>
          </cell>
          <cell r="D54">
            <v>195</v>
          </cell>
          <cell r="E54" t="str">
            <v>SLB_Bloque 31195</v>
          </cell>
          <cell r="N54">
            <v>226</v>
          </cell>
          <cell r="P54">
            <v>201</v>
          </cell>
          <cell r="S54">
            <v>46</v>
          </cell>
          <cell r="AC54">
            <v>199</v>
          </cell>
          <cell r="AE54">
            <v>191</v>
          </cell>
          <cell r="AR54">
            <v>184</v>
          </cell>
          <cell r="BG54">
            <v>194</v>
          </cell>
          <cell r="BV54">
            <v>179</v>
          </cell>
          <cell r="BY54">
            <v>106</v>
          </cell>
          <cell r="CK54">
            <v>184</v>
          </cell>
          <cell r="CM54">
            <v>170</v>
          </cell>
          <cell r="CP54">
            <v>39</v>
          </cell>
          <cell r="CZ54">
            <v>199</v>
          </cell>
          <cell r="DB54">
            <v>191</v>
          </cell>
          <cell r="DE54">
            <v>39</v>
          </cell>
          <cell r="DO54">
            <v>172</v>
          </cell>
          <cell r="DR54">
            <v>37</v>
          </cell>
          <cell r="FW54">
            <v>220</v>
          </cell>
          <cell r="FZ54">
            <v>37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1757</v>
          </cell>
          <cell r="HQ54">
            <v>0</v>
          </cell>
          <cell r="HR54">
            <v>753</v>
          </cell>
          <cell r="HS54">
            <v>180</v>
          </cell>
          <cell r="HT54">
            <v>0</v>
          </cell>
          <cell r="HU54">
            <v>124</v>
          </cell>
          <cell r="HV54">
            <v>0</v>
          </cell>
        </row>
        <row r="55">
          <cell r="C55" t="str">
            <v>SLB_Bloque 31</v>
          </cell>
          <cell r="D55">
            <v>212</v>
          </cell>
          <cell r="E55" t="str">
            <v>SLB_Bloque 31212</v>
          </cell>
          <cell r="H55">
            <v>70</v>
          </cell>
          <cell r="J55">
            <v>150</v>
          </cell>
          <cell r="W55">
            <v>70</v>
          </cell>
          <cell r="Y55">
            <v>150</v>
          </cell>
          <cell r="AL55">
            <v>70</v>
          </cell>
          <cell r="AN55">
            <v>150</v>
          </cell>
          <cell r="BA55">
            <v>70</v>
          </cell>
          <cell r="BC55">
            <v>150</v>
          </cell>
          <cell r="BP55">
            <v>70</v>
          </cell>
          <cell r="BR55">
            <v>150</v>
          </cell>
          <cell r="CE55">
            <v>70</v>
          </cell>
          <cell r="CG55">
            <v>150</v>
          </cell>
          <cell r="CT55">
            <v>70</v>
          </cell>
          <cell r="CV55">
            <v>150</v>
          </cell>
          <cell r="DI55">
            <v>70</v>
          </cell>
          <cell r="DK55">
            <v>150</v>
          </cell>
          <cell r="FQ55">
            <v>70</v>
          </cell>
          <cell r="FS55">
            <v>150</v>
          </cell>
          <cell r="HH55">
            <v>0</v>
          </cell>
          <cell r="HI55">
            <v>0</v>
          </cell>
          <cell r="HJ55">
            <v>630</v>
          </cell>
          <cell r="HK55">
            <v>0</v>
          </cell>
          <cell r="HL55">
            <v>1350</v>
          </cell>
          <cell r="HM55">
            <v>0</v>
          </cell>
          <cell r="HN55">
            <v>0</v>
          </cell>
          <cell r="HO55">
            <v>0</v>
          </cell>
          <cell r="HP55">
            <v>0</v>
          </cell>
          <cell r="HQ55">
            <v>0</v>
          </cell>
          <cell r="HR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</row>
        <row r="56">
          <cell r="C56" t="str">
            <v>SLB_Bloque 31</v>
          </cell>
          <cell r="D56">
            <v>213</v>
          </cell>
          <cell r="E56" t="str">
            <v>SLB_Bloque 31213</v>
          </cell>
          <cell r="L56">
            <v>120</v>
          </cell>
          <cell r="N56">
            <v>100</v>
          </cell>
          <cell r="P56">
            <v>100</v>
          </cell>
          <cell r="S56">
            <v>70</v>
          </cell>
          <cell r="AA56">
            <v>120</v>
          </cell>
          <cell r="AC56">
            <v>100</v>
          </cell>
          <cell r="AE56">
            <v>100</v>
          </cell>
          <cell r="AP56">
            <v>120</v>
          </cell>
          <cell r="AR56">
            <v>100</v>
          </cell>
          <cell r="BE56">
            <v>120</v>
          </cell>
          <cell r="BG56">
            <v>100</v>
          </cell>
          <cell r="BT56">
            <v>120</v>
          </cell>
          <cell r="BV56">
            <v>100</v>
          </cell>
          <cell r="BY56">
            <v>70</v>
          </cell>
          <cell r="CI56">
            <v>120</v>
          </cell>
          <cell r="CK56">
            <v>100</v>
          </cell>
          <cell r="CM56">
            <v>100</v>
          </cell>
          <cell r="CP56">
            <v>70</v>
          </cell>
          <cell r="CX56">
            <v>120</v>
          </cell>
          <cell r="CZ56">
            <v>100</v>
          </cell>
          <cell r="DB56">
            <v>100</v>
          </cell>
          <cell r="DE56">
            <v>70</v>
          </cell>
          <cell r="DM56">
            <v>120</v>
          </cell>
          <cell r="DO56">
            <v>100</v>
          </cell>
          <cell r="DR56">
            <v>70</v>
          </cell>
          <cell r="FU56">
            <v>120</v>
          </cell>
          <cell r="FW56">
            <v>100</v>
          </cell>
          <cell r="FZ56">
            <v>70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1080</v>
          </cell>
          <cell r="HO56">
            <v>0</v>
          </cell>
          <cell r="HP56">
            <v>900</v>
          </cell>
          <cell r="HQ56">
            <v>0</v>
          </cell>
          <cell r="HR56">
            <v>400</v>
          </cell>
          <cell r="HS56">
            <v>210</v>
          </cell>
          <cell r="HT56">
            <v>0</v>
          </cell>
          <cell r="HU56">
            <v>210</v>
          </cell>
          <cell r="HV56">
            <v>0</v>
          </cell>
        </row>
        <row r="57">
          <cell r="C57" t="str">
            <v>SLB_Bloque 31</v>
          </cell>
          <cell r="D57">
            <v>214</v>
          </cell>
          <cell r="E57" t="str">
            <v>SLB_Bloque 31214</v>
          </cell>
          <cell r="L57">
            <v>80</v>
          </cell>
          <cell r="N57">
            <v>50</v>
          </cell>
          <cell r="P57">
            <v>50</v>
          </cell>
          <cell r="S57">
            <v>35</v>
          </cell>
          <cell r="AA57">
            <v>80</v>
          </cell>
          <cell r="AC57">
            <v>50</v>
          </cell>
          <cell r="AE57">
            <v>50</v>
          </cell>
          <cell r="AP57">
            <v>80</v>
          </cell>
          <cell r="AR57">
            <v>50</v>
          </cell>
          <cell r="BE57">
            <v>80</v>
          </cell>
          <cell r="BG57">
            <v>50</v>
          </cell>
          <cell r="BT57">
            <v>80</v>
          </cell>
          <cell r="BV57">
            <v>50</v>
          </cell>
          <cell r="BY57">
            <v>35</v>
          </cell>
          <cell r="CI57">
            <v>80</v>
          </cell>
          <cell r="CK57">
            <v>50</v>
          </cell>
          <cell r="CM57">
            <v>50</v>
          </cell>
          <cell r="CP57">
            <v>35</v>
          </cell>
          <cell r="CX57">
            <v>80</v>
          </cell>
          <cell r="CZ57">
            <v>50</v>
          </cell>
          <cell r="DB57">
            <v>50</v>
          </cell>
          <cell r="DE57">
            <v>35</v>
          </cell>
          <cell r="DM57">
            <v>80</v>
          </cell>
          <cell r="DO57">
            <v>50</v>
          </cell>
          <cell r="DR57">
            <v>35</v>
          </cell>
          <cell r="FU57">
            <v>80</v>
          </cell>
          <cell r="FW57">
            <v>50</v>
          </cell>
          <cell r="FZ57">
            <v>35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720</v>
          </cell>
          <cell r="HO57">
            <v>0</v>
          </cell>
          <cell r="HP57">
            <v>450</v>
          </cell>
          <cell r="HQ57">
            <v>0</v>
          </cell>
          <cell r="HR57">
            <v>200</v>
          </cell>
          <cell r="HS57">
            <v>105</v>
          </cell>
          <cell r="HT57">
            <v>0</v>
          </cell>
          <cell r="HU57">
            <v>105</v>
          </cell>
          <cell r="HV57">
            <v>0</v>
          </cell>
        </row>
        <row r="58">
          <cell r="C58" t="str">
            <v>SLB_Bloque 31</v>
          </cell>
          <cell r="D58">
            <v>215</v>
          </cell>
          <cell r="E58" t="str">
            <v>SLB_Bloque 31215</v>
          </cell>
          <cell r="J58">
            <v>100</v>
          </cell>
          <cell r="Y58">
            <v>100</v>
          </cell>
          <cell r="AN58">
            <v>100</v>
          </cell>
          <cell r="BC58">
            <v>100</v>
          </cell>
          <cell r="BR58">
            <v>100</v>
          </cell>
          <cell r="CG58">
            <v>100</v>
          </cell>
          <cell r="CV58">
            <v>100</v>
          </cell>
          <cell r="DK58">
            <v>100</v>
          </cell>
          <cell r="FS58">
            <v>100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900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</row>
        <row r="59">
          <cell r="C59" t="str">
            <v>SLB_Bloque 31</v>
          </cell>
          <cell r="D59">
            <v>216</v>
          </cell>
          <cell r="E59" t="str">
            <v>SLB_Bloque 31216</v>
          </cell>
          <cell r="H59">
            <v>1</v>
          </cell>
          <cell r="W59">
            <v>1</v>
          </cell>
          <cell r="AL59">
            <v>1</v>
          </cell>
          <cell r="BA59">
            <v>1</v>
          </cell>
          <cell r="BP59">
            <v>1</v>
          </cell>
          <cell r="CE59">
            <v>1</v>
          </cell>
          <cell r="CT59">
            <v>1</v>
          </cell>
          <cell r="DI59">
            <v>1</v>
          </cell>
          <cell r="FQ59">
            <v>1</v>
          </cell>
          <cell r="HH59">
            <v>0</v>
          </cell>
          <cell r="HI59">
            <v>0</v>
          </cell>
          <cell r="HJ59">
            <v>9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0</v>
          </cell>
          <cell r="HQ59">
            <v>0</v>
          </cell>
          <cell r="HR59">
            <v>0</v>
          </cell>
          <cell r="HS59">
            <v>0</v>
          </cell>
          <cell r="HT59">
            <v>0</v>
          </cell>
          <cell r="HU59">
            <v>0</v>
          </cell>
          <cell r="HV59">
            <v>0</v>
          </cell>
        </row>
        <row r="60">
          <cell r="C60" t="str">
            <v>SLB_Bloque 31</v>
          </cell>
          <cell r="D60">
            <v>218</v>
          </cell>
          <cell r="E60" t="str">
            <v>SLB_Bloque 31218</v>
          </cell>
          <cell r="J60">
            <v>1</v>
          </cell>
          <cell r="Y60">
            <v>1</v>
          </cell>
          <cell r="AN60">
            <v>1</v>
          </cell>
          <cell r="BC60">
            <v>1</v>
          </cell>
          <cell r="BR60">
            <v>1</v>
          </cell>
          <cell r="CG60">
            <v>1</v>
          </cell>
          <cell r="CV60">
            <v>1</v>
          </cell>
          <cell r="DK60">
            <v>1</v>
          </cell>
          <cell r="FS60">
            <v>1</v>
          </cell>
          <cell r="HH60">
            <v>0</v>
          </cell>
          <cell r="HI60">
            <v>0</v>
          </cell>
          <cell r="HJ60">
            <v>0</v>
          </cell>
          <cell r="HK60">
            <v>0</v>
          </cell>
          <cell r="HL60">
            <v>9</v>
          </cell>
          <cell r="HM60">
            <v>0</v>
          </cell>
          <cell r="HN60">
            <v>0</v>
          </cell>
          <cell r="HO60">
            <v>0</v>
          </cell>
          <cell r="HP60">
            <v>0</v>
          </cell>
          <cell r="HQ60">
            <v>0</v>
          </cell>
          <cell r="HR60">
            <v>0</v>
          </cell>
          <cell r="HS60">
            <v>0</v>
          </cell>
          <cell r="HT60">
            <v>0</v>
          </cell>
          <cell r="HU60">
            <v>0</v>
          </cell>
          <cell r="HV60">
            <v>0</v>
          </cell>
        </row>
        <row r="61">
          <cell r="C61" t="str">
            <v>SLB_Bloque 31</v>
          </cell>
          <cell r="D61">
            <v>220</v>
          </cell>
          <cell r="E61" t="str">
            <v>SLB_Bloque 31220</v>
          </cell>
          <cell r="L61">
            <v>1</v>
          </cell>
          <cell r="AA61">
            <v>1</v>
          </cell>
          <cell r="AP61">
            <v>1</v>
          </cell>
          <cell r="BE61">
            <v>1</v>
          </cell>
          <cell r="BT61">
            <v>1</v>
          </cell>
          <cell r="CI61">
            <v>1</v>
          </cell>
          <cell r="CX61">
            <v>1</v>
          </cell>
          <cell r="DM61">
            <v>1</v>
          </cell>
          <cell r="FU61">
            <v>1</v>
          </cell>
          <cell r="HH61">
            <v>0</v>
          </cell>
          <cell r="HI61">
            <v>0</v>
          </cell>
          <cell r="HJ61">
            <v>0</v>
          </cell>
          <cell r="HK61">
            <v>0</v>
          </cell>
          <cell r="HL61">
            <v>0</v>
          </cell>
          <cell r="HM61">
            <v>0</v>
          </cell>
          <cell r="HN61">
            <v>9</v>
          </cell>
          <cell r="HO61">
            <v>0</v>
          </cell>
          <cell r="HP61">
            <v>0</v>
          </cell>
          <cell r="HQ61">
            <v>0</v>
          </cell>
          <cell r="HR61">
            <v>0</v>
          </cell>
          <cell r="HS61">
            <v>0</v>
          </cell>
          <cell r="HT61">
            <v>0</v>
          </cell>
          <cell r="HU61">
            <v>0</v>
          </cell>
          <cell r="HV61">
            <v>0</v>
          </cell>
        </row>
        <row r="62">
          <cell r="C62" t="str">
            <v>SLB_Bloque 31</v>
          </cell>
          <cell r="D62">
            <v>222</v>
          </cell>
          <cell r="E62" t="str">
            <v>SLB_Bloque 31222</v>
          </cell>
          <cell r="N62">
            <v>1</v>
          </cell>
          <cell r="P62">
            <v>1</v>
          </cell>
          <cell r="S62">
            <v>1</v>
          </cell>
          <cell r="AC62">
            <v>1</v>
          </cell>
          <cell r="AE62">
            <v>1</v>
          </cell>
          <cell r="AR62">
            <v>1</v>
          </cell>
          <cell r="BG62">
            <v>1</v>
          </cell>
          <cell r="BV62">
            <v>1</v>
          </cell>
          <cell r="BY62">
            <v>1</v>
          </cell>
          <cell r="CK62">
            <v>1</v>
          </cell>
          <cell r="CM62">
            <v>1</v>
          </cell>
          <cell r="CP62">
            <v>1</v>
          </cell>
          <cell r="CZ62">
            <v>1</v>
          </cell>
          <cell r="DB62">
            <v>1</v>
          </cell>
          <cell r="DE62">
            <v>1</v>
          </cell>
          <cell r="DO62">
            <v>1</v>
          </cell>
          <cell r="DR62">
            <v>1</v>
          </cell>
          <cell r="FW62">
            <v>1</v>
          </cell>
          <cell r="FZ62">
            <v>1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L62">
            <v>0</v>
          </cell>
          <cell r="HM62">
            <v>0</v>
          </cell>
          <cell r="HN62">
            <v>0</v>
          </cell>
          <cell r="HO62">
            <v>0</v>
          </cell>
          <cell r="HP62">
            <v>9</v>
          </cell>
          <cell r="HQ62">
            <v>0</v>
          </cell>
          <cell r="HR62">
            <v>4</v>
          </cell>
          <cell r="HS62">
            <v>3</v>
          </cell>
          <cell r="HT62">
            <v>0</v>
          </cell>
          <cell r="HU62">
            <v>3</v>
          </cell>
          <cell r="HV62">
            <v>0</v>
          </cell>
        </row>
        <row r="63">
          <cell r="C63" t="str">
            <v>SLB_Bloque 31</v>
          </cell>
          <cell r="D63">
            <v>226</v>
          </cell>
          <cell r="E63" t="str">
            <v>SLB_Bloque 31226</v>
          </cell>
          <cell r="H63">
            <v>1</v>
          </cell>
          <cell r="J63">
            <v>3</v>
          </cell>
          <cell r="L63">
            <v>3</v>
          </cell>
          <cell r="N63">
            <v>3</v>
          </cell>
          <cell r="P63">
            <v>3</v>
          </cell>
          <cell r="S63">
            <v>3</v>
          </cell>
          <cell r="W63">
            <v>1</v>
          </cell>
          <cell r="Y63">
            <v>3</v>
          </cell>
          <cell r="AA63">
            <v>3</v>
          </cell>
          <cell r="AC63">
            <v>3</v>
          </cell>
          <cell r="AE63">
            <v>3</v>
          </cell>
          <cell r="AL63">
            <v>1</v>
          </cell>
          <cell r="AN63">
            <v>3</v>
          </cell>
          <cell r="AP63">
            <v>3</v>
          </cell>
          <cell r="AR63">
            <v>3</v>
          </cell>
          <cell r="BA63">
            <v>1</v>
          </cell>
          <cell r="BC63">
            <v>3</v>
          </cell>
          <cell r="BE63">
            <v>3</v>
          </cell>
          <cell r="BG63">
            <v>3</v>
          </cell>
          <cell r="BP63">
            <v>1</v>
          </cell>
          <cell r="BR63">
            <v>3</v>
          </cell>
          <cell r="BT63">
            <v>3</v>
          </cell>
          <cell r="BV63">
            <v>3</v>
          </cell>
          <cell r="BY63">
            <v>3</v>
          </cell>
          <cell r="CE63">
            <v>1</v>
          </cell>
          <cell r="CG63">
            <v>3</v>
          </cell>
          <cell r="CI63">
            <v>3</v>
          </cell>
          <cell r="CK63">
            <v>3</v>
          </cell>
          <cell r="CM63">
            <v>3</v>
          </cell>
          <cell r="CP63">
            <v>3</v>
          </cell>
          <cell r="CT63">
            <v>1</v>
          </cell>
          <cell r="CV63">
            <v>3</v>
          </cell>
          <cell r="CX63">
            <v>3</v>
          </cell>
          <cell r="CZ63">
            <v>3</v>
          </cell>
          <cell r="DB63">
            <v>3</v>
          </cell>
          <cell r="DE63">
            <v>3</v>
          </cell>
          <cell r="DI63">
            <v>1</v>
          </cell>
          <cell r="DK63">
            <v>3</v>
          </cell>
          <cell r="DM63">
            <v>3</v>
          </cell>
          <cell r="DO63">
            <v>3</v>
          </cell>
          <cell r="DR63">
            <v>3</v>
          </cell>
          <cell r="FQ63">
            <v>1</v>
          </cell>
          <cell r="FS63">
            <v>3</v>
          </cell>
          <cell r="FU63">
            <v>3</v>
          </cell>
          <cell r="FW63">
            <v>3</v>
          </cell>
          <cell r="FZ63">
            <v>3</v>
          </cell>
          <cell r="HH63">
            <v>0</v>
          </cell>
          <cell r="HI63">
            <v>0</v>
          </cell>
          <cell r="HJ63">
            <v>9</v>
          </cell>
          <cell r="HK63">
            <v>0</v>
          </cell>
          <cell r="HL63">
            <v>27</v>
          </cell>
          <cell r="HM63">
            <v>0</v>
          </cell>
          <cell r="HN63">
            <v>27</v>
          </cell>
          <cell r="HO63">
            <v>0</v>
          </cell>
          <cell r="HP63">
            <v>27</v>
          </cell>
          <cell r="HQ63">
            <v>0</v>
          </cell>
          <cell r="HR63">
            <v>12</v>
          </cell>
          <cell r="HS63">
            <v>9</v>
          </cell>
          <cell r="HT63">
            <v>0</v>
          </cell>
          <cell r="HU63">
            <v>9</v>
          </cell>
          <cell r="HV63">
            <v>0</v>
          </cell>
        </row>
        <row r="64">
          <cell r="C64" t="str">
            <v>SLB_Bloque 31</v>
          </cell>
          <cell r="D64">
            <v>234</v>
          </cell>
          <cell r="E64" t="str">
            <v>SLB_Bloque 31234</v>
          </cell>
          <cell r="N64">
            <v>1</v>
          </cell>
          <cell r="AC64">
            <v>1</v>
          </cell>
          <cell r="CK64">
            <v>1</v>
          </cell>
          <cell r="CZ64">
            <v>1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4</v>
          </cell>
          <cell r="HQ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  <row r="65">
          <cell r="C65" t="str">
            <v>SLB_Bloque 31</v>
          </cell>
          <cell r="D65">
            <v>235</v>
          </cell>
          <cell r="E65" t="str">
            <v>SLB_Bloque 31235</v>
          </cell>
          <cell r="P65">
            <v>1</v>
          </cell>
          <cell r="AE65">
            <v>1</v>
          </cell>
          <cell r="CM65">
            <v>1</v>
          </cell>
          <cell r="DB65">
            <v>1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4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</row>
        <row r="66">
          <cell r="C66" t="str">
            <v>SLB_Bloque 31</v>
          </cell>
          <cell r="D66">
            <v>236</v>
          </cell>
          <cell r="E66" t="str">
            <v>SLB_Bloque 31236</v>
          </cell>
          <cell r="S66">
            <v>1</v>
          </cell>
          <cell r="AR66">
            <v>1</v>
          </cell>
          <cell r="BG66">
            <v>1</v>
          </cell>
          <cell r="BV66">
            <v>1</v>
          </cell>
          <cell r="CP66">
            <v>1</v>
          </cell>
          <cell r="DE66">
            <v>1</v>
          </cell>
          <cell r="DO66">
            <v>1</v>
          </cell>
          <cell r="FW66">
            <v>1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>
            <v>0</v>
          </cell>
          <cell r="HN66">
            <v>0</v>
          </cell>
          <cell r="HO66">
            <v>0</v>
          </cell>
          <cell r="HP66">
            <v>5</v>
          </cell>
          <cell r="HQ66">
            <v>0</v>
          </cell>
          <cell r="HR66">
            <v>0</v>
          </cell>
          <cell r="HS66">
            <v>0</v>
          </cell>
          <cell r="HT66">
            <v>0</v>
          </cell>
          <cell r="HU66">
            <v>3</v>
          </cell>
          <cell r="HV66">
            <v>0</v>
          </cell>
        </row>
        <row r="67">
          <cell r="C67" t="str">
            <v>SLB_Bloque 31</v>
          </cell>
          <cell r="D67">
            <v>237</v>
          </cell>
          <cell r="E67" t="str">
            <v>SLB_Bloque 31237</v>
          </cell>
          <cell r="BY67">
            <v>1</v>
          </cell>
          <cell r="DR67">
            <v>1</v>
          </cell>
          <cell r="FZ67">
            <v>1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0</v>
          </cell>
          <cell r="HM67">
            <v>0</v>
          </cell>
          <cell r="HN67">
            <v>0</v>
          </cell>
          <cell r="HO67">
            <v>0</v>
          </cell>
          <cell r="HP67">
            <v>0</v>
          </cell>
          <cell r="HQ67">
            <v>0</v>
          </cell>
          <cell r="HR67">
            <v>0</v>
          </cell>
          <cell r="HS67">
            <v>3</v>
          </cell>
          <cell r="HT67">
            <v>0</v>
          </cell>
          <cell r="HU67">
            <v>0</v>
          </cell>
          <cell r="HV67">
            <v>0</v>
          </cell>
        </row>
        <row r="68">
          <cell r="C68" t="str">
            <v>SLB_Bloque 31</v>
          </cell>
          <cell r="D68">
            <v>286</v>
          </cell>
          <cell r="E68" t="str">
            <v>SLB_Bloque 31286</v>
          </cell>
          <cell r="R68">
            <v>344</v>
          </cell>
          <cell r="AG68">
            <v>783</v>
          </cell>
          <cell r="AT68">
            <v>704</v>
          </cell>
          <cell r="BI68">
            <v>914</v>
          </cell>
          <cell r="BX68">
            <v>857</v>
          </cell>
          <cell r="CO68">
            <v>252</v>
          </cell>
          <cell r="DD68">
            <v>272</v>
          </cell>
          <cell r="DQ68">
            <v>238</v>
          </cell>
          <cell r="FY68">
            <v>223</v>
          </cell>
          <cell r="HH68">
            <v>0</v>
          </cell>
          <cell r="HI68">
            <v>0</v>
          </cell>
          <cell r="HJ68">
            <v>0</v>
          </cell>
          <cell r="HK68">
            <v>0</v>
          </cell>
          <cell r="HL68">
            <v>0</v>
          </cell>
          <cell r="HM68">
            <v>0</v>
          </cell>
          <cell r="HN68">
            <v>0</v>
          </cell>
          <cell r="HO68">
            <v>0</v>
          </cell>
          <cell r="HP68">
            <v>0</v>
          </cell>
          <cell r="HQ68">
            <v>0</v>
          </cell>
          <cell r="HR68">
            <v>2936</v>
          </cell>
          <cell r="HS68">
            <v>0</v>
          </cell>
          <cell r="HT68">
            <v>1651</v>
          </cell>
          <cell r="HU68">
            <v>0</v>
          </cell>
          <cell r="HV68">
            <v>0</v>
          </cell>
        </row>
        <row r="69">
          <cell r="C69" t="str">
            <v>SLB_Bloque 31</v>
          </cell>
          <cell r="D69">
            <v>287</v>
          </cell>
          <cell r="E69" t="str">
            <v>SLB_Bloque 31287</v>
          </cell>
          <cell r="R69">
            <v>344</v>
          </cell>
          <cell r="AG69">
            <v>783</v>
          </cell>
          <cell r="AT69">
            <v>704</v>
          </cell>
          <cell r="BI69">
            <v>914</v>
          </cell>
          <cell r="BX69">
            <v>857</v>
          </cell>
          <cell r="CO69">
            <v>252</v>
          </cell>
          <cell r="DD69">
            <v>272</v>
          </cell>
          <cell r="DQ69">
            <v>238</v>
          </cell>
          <cell r="FY69">
            <v>223</v>
          </cell>
          <cell r="HH69">
            <v>0</v>
          </cell>
          <cell r="HI69">
            <v>0</v>
          </cell>
          <cell r="HJ69">
            <v>0</v>
          </cell>
          <cell r="HK69">
            <v>0</v>
          </cell>
          <cell r="HL69">
            <v>0</v>
          </cell>
          <cell r="HM69">
            <v>0</v>
          </cell>
          <cell r="HN69">
            <v>0</v>
          </cell>
          <cell r="HO69">
            <v>0</v>
          </cell>
          <cell r="HP69">
            <v>0</v>
          </cell>
          <cell r="HQ69">
            <v>0</v>
          </cell>
          <cell r="HR69">
            <v>2936</v>
          </cell>
          <cell r="HS69">
            <v>0</v>
          </cell>
          <cell r="HT69">
            <v>1651</v>
          </cell>
          <cell r="HU69">
            <v>0</v>
          </cell>
          <cell r="HV69">
            <v>0</v>
          </cell>
        </row>
        <row r="70">
          <cell r="C70" t="str">
            <v>SLB_Bloque 31</v>
          </cell>
          <cell r="D70">
            <v>288</v>
          </cell>
          <cell r="E70" t="str">
            <v>SLB_Bloque 31288</v>
          </cell>
          <cell r="R70">
            <v>344</v>
          </cell>
          <cell r="AG70">
            <v>783</v>
          </cell>
          <cell r="AT70">
            <v>704</v>
          </cell>
          <cell r="BI70">
            <v>914</v>
          </cell>
          <cell r="BX70">
            <v>857</v>
          </cell>
          <cell r="CO70">
            <v>252</v>
          </cell>
          <cell r="DD70">
            <v>272</v>
          </cell>
          <cell r="DQ70">
            <v>238</v>
          </cell>
          <cell r="FY70">
            <v>223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2936</v>
          </cell>
          <cell r="HS70">
            <v>0</v>
          </cell>
          <cell r="HT70">
            <v>1651</v>
          </cell>
          <cell r="HU70">
            <v>0</v>
          </cell>
          <cell r="HV70">
            <v>0</v>
          </cell>
        </row>
        <row r="71">
          <cell r="C71" t="str">
            <v>SLB_Bloque 31</v>
          </cell>
          <cell r="D71">
            <v>289</v>
          </cell>
          <cell r="E71" t="str">
            <v>SLB_Bloque 31289</v>
          </cell>
          <cell r="R71">
            <v>344</v>
          </cell>
          <cell r="AG71">
            <v>783</v>
          </cell>
          <cell r="AT71">
            <v>704</v>
          </cell>
          <cell r="BI71">
            <v>914</v>
          </cell>
          <cell r="BX71">
            <v>857</v>
          </cell>
          <cell r="CO71">
            <v>252</v>
          </cell>
          <cell r="DD71">
            <v>272</v>
          </cell>
          <cell r="DQ71">
            <v>238</v>
          </cell>
          <cell r="FY71">
            <v>223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0</v>
          </cell>
          <cell r="HM71">
            <v>0</v>
          </cell>
          <cell r="HN71">
            <v>0</v>
          </cell>
          <cell r="HO71">
            <v>0</v>
          </cell>
          <cell r="HP71">
            <v>0</v>
          </cell>
          <cell r="HQ71">
            <v>0</v>
          </cell>
          <cell r="HR71">
            <v>2936</v>
          </cell>
          <cell r="HS71">
            <v>0</v>
          </cell>
          <cell r="HT71">
            <v>1651</v>
          </cell>
          <cell r="HU71">
            <v>0</v>
          </cell>
          <cell r="HV71">
            <v>0</v>
          </cell>
        </row>
        <row r="72">
          <cell r="C72" t="str">
            <v>SLB_Bloque 31</v>
          </cell>
          <cell r="D72">
            <v>296</v>
          </cell>
          <cell r="E72" t="str">
            <v>SLB_Bloque 31296</v>
          </cell>
          <cell r="R72">
            <v>10</v>
          </cell>
          <cell r="AG72">
            <v>10</v>
          </cell>
          <cell r="AT72">
            <v>10</v>
          </cell>
          <cell r="BI72">
            <v>10</v>
          </cell>
          <cell r="BX72">
            <v>10</v>
          </cell>
          <cell r="CO72">
            <v>10</v>
          </cell>
          <cell r="DD72">
            <v>10</v>
          </cell>
          <cell r="DQ72">
            <v>10</v>
          </cell>
          <cell r="FY72">
            <v>10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P72">
            <v>0</v>
          </cell>
          <cell r="HQ72">
            <v>0</v>
          </cell>
          <cell r="HR72">
            <v>50</v>
          </cell>
          <cell r="HS72">
            <v>0</v>
          </cell>
          <cell r="HT72">
            <v>40</v>
          </cell>
          <cell r="HU72">
            <v>0</v>
          </cell>
          <cell r="HV72">
            <v>0</v>
          </cell>
        </row>
        <row r="73">
          <cell r="C73" t="str">
            <v>SLB_Bloque 31</v>
          </cell>
          <cell r="D73">
            <v>304</v>
          </cell>
          <cell r="E73" t="str">
            <v>SLB_Bloque 31304</v>
          </cell>
          <cell r="S73">
            <v>4340</v>
          </cell>
          <cell r="AG73">
            <v>4149</v>
          </cell>
          <cell r="AT73">
            <v>3706</v>
          </cell>
          <cell r="BY73">
            <v>3792</v>
          </cell>
          <cell r="CP73">
            <v>4340</v>
          </cell>
          <cell r="DE73">
            <v>4340</v>
          </cell>
          <cell r="DR73">
            <v>3115</v>
          </cell>
          <cell r="FZ73">
            <v>3500</v>
          </cell>
          <cell r="HH73">
            <v>0</v>
          </cell>
          <cell r="HI73">
            <v>0</v>
          </cell>
          <cell r="HJ73">
            <v>0</v>
          </cell>
          <cell r="HK73">
            <v>0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P73">
            <v>0</v>
          </cell>
          <cell r="HQ73">
            <v>0</v>
          </cell>
          <cell r="HR73">
            <v>3706</v>
          </cell>
          <cell r="HS73">
            <v>10407</v>
          </cell>
          <cell r="HT73">
            <v>4149</v>
          </cell>
          <cell r="HU73">
            <v>13020</v>
          </cell>
          <cell r="HV73">
            <v>0</v>
          </cell>
        </row>
        <row r="74">
          <cell r="C74" t="str">
            <v>SLB_Bloque 31</v>
          </cell>
          <cell r="D74">
            <v>307</v>
          </cell>
          <cell r="E74" t="str">
            <v>SLB_Bloque 31307</v>
          </cell>
          <cell r="J74">
            <v>1</v>
          </cell>
          <cell r="Y74">
            <v>1</v>
          </cell>
          <cell r="AN74">
            <v>1</v>
          </cell>
          <cell r="BC74">
            <v>1</v>
          </cell>
          <cell r="BR74">
            <v>1</v>
          </cell>
          <cell r="CG74">
            <v>1</v>
          </cell>
          <cell r="CV74">
            <v>1</v>
          </cell>
          <cell r="DK74">
            <v>1</v>
          </cell>
          <cell r="FS74">
            <v>1</v>
          </cell>
          <cell r="HH74">
            <v>0</v>
          </cell>
          <cell r="HI74">
            <v>0</v>
          </cell>
          <cell r="HJ74">
            <v>0</v>
          </cell>
          <cell r="HK74">
            <v>0</v>
          </cell>
          <cell r="HL74">
            <v>9</v>
          </cell>
          <cell r="HM74">
            <v>0</v>
          </cell>
          <cell r="HN74">
            <v>0</v>
          </cell>
          <cell r="HO74">
            <v>0</v>
          </cell>
          <cell r="HP74">
            <v>0</v>
          </cell>
          <cell r="HQ74">
            <v>0</v>
          </cell>
          <cell r="HR74">
            <v>0</v>
          </cell>
          <cell r="HS74">
            <v>0</v>
          </cell>
          <cell r="HT74">
            <v>0</v>
          </cell>
          <cell r="HU74">
            <v>0</v>
          </cell>
          <cell r="HV74">
            <v>0</v>
          </cell>
        </row>
        <row r="75">
          <cell r="C75" t="str">
            <v>SLB_Bloque 31</v>
          </cell>
          <cell r="D75">
            <v>308</v>
          </cell>
          <cell r="E75" t="str">
            <v>SLB_Bloque 31308</v>
          </cell>
          <cell r="L75">
            <v>1</v>
          </cell>
          <cell r="AA75">
            <v>1</v>
          </cell>
          <cell r="AP75">
            <v>1</v>
          </cell>
          <cell r="BE75">
            <v>1</v>
          </cell>
          <cell r="BT75">
            <v>1</v>
          </cell>
          <cell r="CI75">
            <v>1</v>
          </cell>
          <cell r="CX75">
            <v>1</v>
          </cell>
          <cell r="DM75">
            <v>1</v>
          </cell>
          <cell r="FU75">
            <v>1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M75">
            <v>0</v>
          </cell>
          <cell r="HN75">
            <v>9</v>
          </cell>
          <cell r="HO75">
            <v>0</v>
          </cell>
          <cell r="HP75">
            <v>0</v>
          </cell>
          <cell r="HQ75">
            <v>0</v>
          </cell>
          <cell r="HR75">
            <v>0</v>
          </cell>
          <cell r="HS75">
            <v>0</v>
          </cell>
          <cell r="HT75">
            <v>0</v>
          </cell>
          <cell r="HU75">
            <v>0</v>
          </cell>
          <cell r="HV75">
            <v>0</v>
          </cell>
        </row>
        <row r="76">
          <cell r="C76" t="str">
            <v>SLB_Bloque 31</v>
          </cell>
          <cell r="D76">
            <v>310</v>
          </cell>
          <cell r="E76" t="str">
            <v>SLB_Bloque 31310</v>
          </cell>
          <cell r="N76">
            <v>1</v>
          </cell>
          <cell r="AC76">
            <v>1</v>
          </cell>
          <cell r="CK76">
            <v>1</v>
          </cell>
          <cell r="CZ76">
            <v>1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4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</row>
        <row r="77">
          <cell r="C77" t="str">
            <v>SLB_Bloque 31</v>
          </cell>
          <cell r="D77">
            <v>312</v>
          </cell>
          <cell r="E77" t="str">
            <v>SLB_Bloque 31312</v>
          </cell>
          <cell r="S77">
            <v>1</v>
          </cell>
          <cell r="BY77">
            <v>1</v>
          </cell>
          <cell r="CP77">
            <v>1</v>
          </cell>
          <cell r="DE77">
            <v>1</v>
          </cell>
          <cell r="DR77">
            <v>1</v>
          </cell>
          <cell r="FZ77">
            <v>1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3</v>
          </cell>
          <cell r="HT77">
            <v>0</v>
          </cell>
          <cell r="HU77">
            <v>3</v>
          </cell>
          <cell r="HV77">
            <v>0</v>
          </cell>
        </row>
        <row r="78">
          <cell r="C78" t="str">
            <v>SLB_Bloque 31</v>
          </cell>
          <cell r="D78">
            <v>313</v>
          </cell>
          <cell r="E78" t="str">
            <v>SLB_Bloque 31313</v>
          </cell>
          <cell r="P78">
            <v>1</v>
          </cell>
          <cell r="AE78">
            <v>1</v>
          </cell>
          <cell r="AR78">
            <v>1</v>
          </cell>
          <cell r="BG78">
            <v>1</v>
          </cell>
          <cell r="BV78">
            <v>1</v>
          </cell>
          <cell r="CM78">
            <v>1</v>
          </cell>
          <cell r="DB78">
            <v>1</v>
          </cell>
          <cell r="DO78">
            <v>1</v>
          </cell>
          <cell r="FW78">
            <v>1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P78">
            <v>5</v>
          </cell>
          <cell r="HQ78">
            <v>0</v>
          </cell>
          <cell r="HR78">
            <v>4</v>
          </cell>
          <cell r="HS78">
            <v>0</v>
          </cell>
          <cell r="HT78">
            <v>0</v>
          </cell>
          <cell r="HU78">
            <v>0</v>
          </cell>
          <cell r="HV78">
            <v>0</v>
          </cell>
        </row>
        <row r="79">
          <cell r="C79" t="str">
            <v>SLB_Bloque 31</v>
          </cell>
          <cell r="D79">
            <v>315</v>
          </cell>
          <cell r="E79" t="str">
            <v>SLB_Bloque 31315</v>
          </cell>
          <cell r="S79">
            <v>1</v>
          </cell>
          <cell r="BY79">
            <v>1</v>
          </cell>
          <cell r="CP79">
            <v>1</v>
          </cell>
          <cell r="DE79">
            <v>1</v>
          </cell>
          <cell r="DR79">
            <v>1</v>
          </cell>
          <cell r="FZ79">
            <v>1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L79">
            <v>0</v>
          </cell>
          <cell r="HM79">
            <v>0</v>
          </cell>
          <cell r="HN79">
            <v>0</v>
          </cell>
          <cell r="HO79">
            <v>0</v>
          </cell>
          <cell r="HP79">
            <v>0</v>
          </cell>
          <cell r="HQ79">
            <v>0</v>
          </cell>
          <cell r="HR79">
            <v>0</v>
          </cell>
          <cell r="HS79">
            <v>3</v>
          </cell>
          <cell r="HT79">
            <v>0</v>
          </cell>
          <cell r="HU79">
            <v>3</v>
          </cell>
          <cell r="HV79">
            <v>0</v>
          </cell>
        </row>
        <row r="80">
          <cell r="C80" t="str">
            <v>SLB_Bloque 31</v>
          </cell>
          <cell r="D80">
            <v>332</v>
          </cell>
          <cell r="E80" t="str">
            <v>SLB_Bloque 31332</v>
          </cell>
          <cell r="K80">
            <v>100</v>
          </cell>
          <cell r="Z80">
            <v>100</v>
          </cell>
          <cell r="AO80">
            <v>100</v>
          </cell>
          <cell r="BD80">
            <v>100</v>
          </cell>
          <cell r="BS80">
            <v>100</v>
          </cell>
          <cell r="CH80">
            <v>100</v>
          </cell>
          <cell r="CW80">
            <v>100</v>
          </cell>
          <cell r="DL80">
            <v>100</v>
          </cell>
          <cell r="FT80">
            <v>100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900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S80">
            <v>0</v>
          </cell>
          <cell r="HT80">
            <v>0</v>
          </cell>
          <cell r="HU80">
            <v>0</v>
          </cell>
          <cell r="HV80">
            <v>0</v>
          </cell>
        </row>
        <row r="81">
          <cell r="C81" t="str">
            <v>SLB_Bloque 31</v>
          </cell>
          <cell r="D81">
            <v>333</v>
          </cell>
          <cell r="E81" t="str">
            <v>SLB_Bloque 31333</v>
          </cell>
          <cell r="M81">
            <v>150</v>
          </cell>
          <cell r="O81">
            <v>100</v>
          </cell>
          <cell r="Q81">
            <v>100</v>
          </cell>
          <cell r="AB81">
            <v>150</v>
          </cell>
          <cell r="AD81">
            <v>100</v>
          </cell>
          <cell r="AF81">
            <v>100</v>
          </cell>
          <cell r="AQ81">
            <v>150</v>
          </cell>
          <cell r="AS81">
            <v>100</v>
          </cell>
          <cell r="BF81">
            <v>150</v>
          </cell>
          <cell r="BH81">
            <v>100</v>
          </cell>
          <cell r="BU81">
            <v>150</v>
          </cell>
          <cell r="BW81">
            <v>100</v>
          </cell>
          <cell r="CJ81">
            <v>150</v>
          </cell>
          <cell r="CL81">
            <v>100</v>
          </cell>
          <cell r="CN81">
            <v>100</v>
          </cell>
          <cell r="CY81">
            <v>150</v>
          </cell>
          <cell r="DA81">
            <v>100</v>
          </cell>
          <cell r="DC81">
            <v>100</v>
          </cell>
          <cell r="DN81">
            <v>150</v>
          </cell>
          <cell r="DP81">
            <v>100</v>
          </cell>
          <cell r="FV81">
            <v>150</v>
          </cell>
          <cell r="FX81">
            <v>100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L81">
            <v>0</v>
          </cell>
          <cell r="HM81">
            <v>0</v>
          </cell>
          <cell r="HN81">
            <v>0</v>
          </cell>
          <cell r="HO81">
            <v>1350</v>
          </cell>
          <cell r="HP81">
            <v>0</v>
          </cell>
          <cell r="HQ81">
            <v>900</v>
          </cell>
          <cell r="HR81">
            <v>0</v>
          </cell>
          <cell r="HS81">
            <v>400</v>
          </cell>
          <cell r="HT81">
            <v>0</v>
          </cell>
          <cell r="HU81">
            <v>0</v>
          </cell>
          <cell r="HV81">
            <v>0</v>
          </cell>
        </row>
        <row r="82">
          <cell r="C82" t="str">
            <v>SLB_Bloque 31</v>
          </cell>
          <cell r="D82">
            <v>335</v>
          </cell>
          <cell r="E82" t="str">
            <v>SLB_Bloque 31335</v>
          </cell>
          <cell r="K82">
            <v>100</v>
          </cell>
          <cell r="M82">
            <v>150</v>
          </cell>
          <cell r="O82">
            <v>100</v>
          </cell>
          <cell r="Q82">
            <v>100</v>
          </cell>
          <cell r="Z82">
            <v>100</v>
          </cell>
          <cell r="AB82">
            <v>150</v>
          </cell>
          <cell r="AD82">
            <v>100</v>
          </cell>
          <cell r="AF82">
            <v>100</v>
          </cell>
          <cell r="AO82">
            <v>100</v>
          </cell>
          <cell r="AQ82">
            <v>150</v>
          </cell>
          <cell r="AS82">
            <v>100</v>
          </cell>
          <cell r="BD82">
            <v>100</v>
          </cell>
          <cell r="BF82">
            <v>150</v>
          </cell>
          <cell r="BH82">
            <v>100</v>
          </cell>
          <cell r="BS82">
            <v>100</v>
          </cell>
          <cell r="BU82">
            <v>150</v>
          </cell>
          <cell r="BW82">
            <v>100</v>
          </cell>
          <cell r="CH82">
            <v>100</v>
          </cell>
          <cell r="CJ82">
            <v>150</v>
          </cell>
          <cell r="CL82">
            <v>100</v>
          </cell>
          <cell r="CN82">
            <v>100</v>
          </cell>
          <cell r="CW82">
            <v>100</v>
          </cell>
          <cell r="CY82">
            <v>150</v>
          </cell>
          <cell r="DA82">
            <v>100</v>
          </cell>
          <cell r="DC82">
            <v>100</v>
          </cell>
          <cell r="DL82">
            <v>100</v>
          </cell>
          <cell r="DN82">
            <v>150</v>
          </cell>
          <cell r="DP82">
            <v>100</v>
          </cell>
          <cell r="FT82">
            <v>100</v>
          </cell>
          <cell r="FV82">
            <v>150</v>
          </cell>
          <cell r="FX82">
            <v>100</v>
          </cell>
          <cell r="HH82">
            <v>0</v>
          </cell>
          <cell r="HI82">
            <v>0</v>
          </cell>
          <cell r="HJ82">
            <v>0</v>
          </cell>
          <cell r="HK82">
            <v>0</v>
          </cell>
          <cell r="HL82">
            <v>0</v>
          </cell>
          <cell r="HM82">
            <v>900</v>
          </cell>
          <cell r="HN82">
            <v>0</v>
          </cell>
          <cell r="HO82">
            <v>1350</v>
          </cell>
          <cell r="HP82">
            <v>0</v>
          </cell>
          <cell r="HQ82">
            <v>900</v>
          </cell>
          <cell r="HR82">
            <v>0</v>
          </cell>
          <cell r="HS82">
            <v>400</v>
          </cell>
          <cell r="HT82">
            <v>0</v>
          </cell>
          <cell r="HU82">
            <v>0</v>
          </cell>
          <cell r="HV82">
            <v>0</v>
          </cell>
        </row>
        <row r="83">
          <cell r="C83" t="str">
            <v>SLB_Bloque 31</v>
          </cell>
          <cell r="D83">
            <v>336</v>
          </cell>
          <cell r="E83" t="str">
            <v>SLB_Bloque 31336</v>
          </cell>
          <cell r="I83">
            <v>150</v>
          </cell>
          <cell r="X83">
            <v>150</v>
          </cell>
          <cell r="AM83">
            <v>150</v>
          </cell>
          <cell r="BB83">
            <v>150</v>
          </cell>
          <cell r="BQ83">
            <v>150</v>
          </cell>
          <cell r="CF83">
            <v>150</v>
          </cell>
          <cell r="CU83">
            <v>150</v>
          </cell>
          <cell r="DJ83">
            <v>150</v>
          </cell>
          <cell r="FR83">
            <v>150</v>
          </cell>
          <cell r="HH83">
            <v>0</v>
          </cell>
          <cell r="HI83">
            <v>0</v>
          </cell>
          <cell r="HJ83">
            <v>0</v>
          </cell>
          <cell r="HK83">
            <v>1350</v>
          </cell>
          <cell r="HL83">
            <v>0</v>
          </cell>
          <cell r="HM83">
            <v>0</v>
          </cell>
          <cell r="HN83">
            <v>0</v>
          </cell>
          <cell r="HO83">
            <v>0</v>
          </cell>
          <cell r="HP83">
            <v>0</v>
          </cell>
          <cell r="HQ83">
            <v>0</v>
          </cell>
          <cell r="HR83">
            <v>0</v>
          </cell>
          <cell r="HS83">
            <v>0</v>
          </cell>
          <cell r="HT83">
            <v>0</v>
          </cell>
          <cell r="HU83">
            <v>0</v>
          </cell>
          <cell r="HV83">
            <v>0</v>
          </cell>
        </row>
        <row r="84">
          <cell r="C84" t="str">
            <v>SLB_Bloque 31</v>
          </cell>
          <cell r="D84">
            <v>337</v>
          </cell>
          <cell r="E84" t="str">
            <v>SLB_Bloque 31337</v>
          </cell>
          <cell r="K84">
            <v>100</v>
          </cell>
          <cell r="M84">
            <v>100</v>
          </cell>
          <cell r="O84">
            <v>100</v>
          </cell>
          <cell r="Q84">
            <v>100</v>
          </cell>
          <cell r="Z84">
            <v>100</v>
          </cell>
          <cell r="AB84">
            <v>100</v>
          </cell>
          <cell r="AD84">
            <v>100</v>
          </cell>
          <cell r="AF84">
            <v>100</v>
          </cell>
          <cell r="AO84">
            <v>100</v>
          </cell>
          <cell r="AQ84">
            <v>100</v>
          </cell>
          <cell r="AS84">
            <v>100</v>
          </cell>
          <cell r="BD84">
            <v>100</v>
          </cell>
          <cell r="BF84">
            <v>100</v>
          </cell>
          <cell r="BH84">
            <v>100</v>
          </cell>
          <cell r="BS84">
            <v>100</v>
          </cell>
          <cell r="BU84">
            <v>100</v>
          </cell>
          <cell r="BW84">
            <v>100</v>
          </cell>
          <cell r="CH84">
            <v>100</v>
          </cell>
          <cell r="CJ84">
            <v>100</v>
          </cell>
          <cell r="CL84">
            <v>100</v>
          </cell>
          <cell r="CN84">
            <v>100</v>
          </cell>
          <cell r="CW84">
            <v>100</v>
          </cell>
          <cell r="CY84">
            <v>100</v>
          </cell>
          <cell r="DA84">
            <v>100</v>
          </cell>
          <cell r="DC84">
            <v>100</v>
          </cell>
          <cell r="DL84">
            <v>100</v>
          </cell>
          <cell r="DN84">
            <v>100</v>
          </cell>
          <cell r="DP84">
            <v>100</v>
          </cell>
          <cell r="FT84">
            <v>100</v>
          </cell>
          <cell r="FV84">
            <v>100</v>
          </cell>
          <cell r="FX84">
            <v>100</v>
          </cell>
          <cell r="HH84">
            <v>0</v>
          </cell>
          <cell r="HI84">
            <v>0</v>
          </cell>
          <cell r="HJ84">
            <v>0</v>
          </cell>
          <cell r="HK84">
            <v>0</v>
          </cell>
          <cell r="HL84">
            <v>0</v>
          </cell>
          <cell r="HM84">
            <v>900</v>
          </cell>
          <cell r="HN84">
            <v>0</v>
          </cell>
          <cell r="HO84">
            <v>900</v>
          </cell>
          <cell r="HP84">
            <v>0</v>
          </cell>
          <cell r="HQ84">
            <v>900</v>
          </cell>
          <cell r="HR84">
            <v>0</v>
          </cell>
          <cell r="HS84">
            <v>400</v>
          </cell>
          <cell r="HT84">
            <v>0</v>
          </cell>
          <cell r="HU84">
            <v>0</v>
          </cell>
          <cell r="HV84">
            <v>0</v>
          </cell>
        </row>
        <row r="85">
          <cell r="C85" t="str">
            <v>SLB_Bloque 31</v>
          </cell>
          <cell r="D85">
            <v>339</v>
          </cell>
          <cell r="E85" t="str">
            <v>SLB_Bloque 31339</v>
          </cell>
          <cell r="T85">
            <v>400</v>
          </cell>
          <cell r="AI85">
            <v>400</v>
          </cell>
          <cell r="AX85">
            <v>400</v>
          </cell>
          <cell r="BM85">
            <v>400</v>
          </cell>
          <cell r="CB85">
            <v>300</v>
          </cell>
          <cell r="CQ85">
            <v>150</v>
          </cell>
          <cell r="DF85">
            <v>150</v>
          </cell>
          <cell r="DU85">
            <v>150</v>
          </cell>
          <cell r="EJ85">
            <v>150</v>
          </cell>
          <cell r="EY85">
            <v>150</v>
          </cell>
          <cell r="FN85">
            <v>150</v>
          </cell>
          <cell r="GC85">
            <v>400</v>
          </cell>
          <cell r="GR85">
            <v>400</v>
          </cell>
          <cell r="HG85">
            <v>400</v>
          </cell>
          <cell r="HH85">
            <v>0</v>
          </cell>
          <cell r="HI85">
            <v>0</v>
          </cell>
          <cell r="HJ85">
            <v>0</v>
          </cell>
          <cell r="HK85">
            <v>0</v>
          </cell>
          <cell r="HL85">
            <v>0</v>
          </cell>
          <cell r="HM85">
            <v>0</v>
          </cell>
          <cell r="HN85">
            <v>0</v>
          </cell>
          <cell r="HO85">
            <v>0</v>
          </cell>
          <cell r="HP85">
            <v>0</v>
          </cell>
          <cell r="HQ85">
            <v>0</v>
          </cell>
          <cell r="HR85">
            <v>0</v>
          </cell>
          <cell r="HS85">
            <v>0</v>
          </cell>
          <cell r="HT85">
            <v>0</v>
          </cell>
          <cell r="HU85">
            <v>0</v>
          </cell>
          <cell r="HV85">
            <v>4000</v>
          </cell>
        </row>
        <row r="86">
          <cell r="C86" t="str">
            <v>SLB_Bloque 31</v>
          </cell>
          <cell r="D86">
            <v>340</v>
          </cell>
          <cell r="E86" t="str">
            <v>SLB_Bloque 31340</v>
          </cell>
          <cell r="H86">
            <v>255</v>
          </cell>
          <cell r="I86">
            <v>250</v>
          </cell>
          <cell r="K86">
            <v>100</v>
          </cell>
          <cell r="M86">
            <v>100</v>
          </cell>
          <cell r="W86">
            <v>255</v>
          </cell>
          <cell r="X86">
            <v>250</v>
          </cell>
          <cell r="Z86">
            <v>100</v>
          </cell>
          <cell r="AB86">
            <v>100</v>
          </cell>
          <cell r="AL86">
            <v>255</v>
          </cell>
          <cell r="AM86">
            <v>250</v>
          </cell>
          <cell r="AO86">
            <v>100</v>
          </cell>
          <cell r="AQ86">
            <v>100</v>
          </cell>
          <cell r="BA86">
            <v>255</v>
          </cell>
          <cell r="BB86">
            <v>250</v>
          </cell>
          <cell r="BD86">
            <v>100</v>
          </cell>
          <cell r="BF86">
            <v>100</v>
          </cell>
          <cell r="BP86">
            <v>255</v>
          </cell>
          <cell r="BQ86">
            <v>250</v>
          </cell>
          <cell r="BS86">
            <v>100</v>
          </cell>
          <cell r="BU86">
            <v>100</v>
          </cell>
          <cell r="CE86">
            <v>255</v>
          </cell>
          <cell r="CF86">
            <v>250</v>
          </cell>
          <cell r="CH86">
            <v>100</v>
          </cell>
          <cell r="CJ86">
            <v>100</v>
          </cell>
          <cell r="CT86">
            <v>255</v>
          </cell>
          <cell r="CU86">
            <v>250</v>
          </cell>
          <cell r="CW86">
            <v>100</v>
          </cell>
          <cell r="CY86">
            <v>100</v>
          </cell>
          <cell r="DI86">
            <v>255</v>
          </cell>
          <cell r="DJ86">
            <v>250</v>
          </cell>
          <cell r="DL86">
            <v>100</v>
          </cell>
          <cell r="DN86">
            <v>100</v>
          </cell>
          <cell r="FQ86">
            <v>255</v>
          </cell>
          <cell r="FR86">
            <v>250</v>
          </cell>
          <cell r="FT86">
            <v>100</v>
          </cell>
          <cell r="FV86">
            <v>100</v>
          </cell>
          <cell r="HH86">
            <v>0</v>
          </cell>
          <cell r="HI86">
            <v>0</v>
          </cell>
          <cell r="HJ86">
            <v>2295</v>
          </cell>
          <cell r="HK86">
            <v>2250</v>
          </cell>
          <cell r="HL86">
            <v>0</v>
          </cell>
          <cell r="HM86">
            <v>900</v>
          </cell>
          <cell r="HN86">
            <v>0</v>
          </cell>
          <cell r="HO86">
            <v>900</v>
          </cell>
          <cell r="HP86">
            <v>0</v>
          </cell>
          <cell r="HQ86">
            <v>0</v>
          </cell>
          <cell r="HR86">
            <v>0</v>
          </cell>
          <cell r="HS86">
            <v>0</v>
          </cell>
          <cell r="HT86">
            <v>0</v>
          </cell>
          <cell r="HU86">
            <v>0</v>
          </cell>
          <cell r="HV86">
            <v>0</v>
          </cell>
        </row>
        <row r="87">
          <cell r="C87" t="str">
            <v>SLB_Bloque 31</v>
          </cell>
          <cell r="D87">
            <v>341</v>
          </cell>
          <cell r="E87" t="str">
            <v>SLB_Bloque 31341</v>
          </cell>
          <cell r="I87">
            <v>1346</v>
          </cell>
          <cell r="X87">
            <v>1346</v>
          </cell>
          <cell r="AM87">
            <v>1346</v>
          </cell>
          <cell r="BB87">
            <v>1346</v>
          </cell>
          <cell r="BQ87">
            <v>1346</v>
          </cell>
          <cell r="CF87">
            <v>1346</v>
          </cell>
          <cell r="CU87">
            <v>1346</v>
          </cell>
          <cell r="DJ87">
            <v>1346</v>
          </cell>
          <cell r="FR87">
            <v>1255</v>
          </cell>
          <cell r="HH87">
            <v>0</v>
          </cell>
          <cell r="HI87">
            <v>0</v>
          </cell>
          <cell r="HJ87">
            <v>0</v>
          </cell>
          <cell r="HK87">
            <v>12023</v>
          </cell>
          <cell r="HL87">
            <v>0</v>
          </cell>
          <cell r="HM87">
            <v>0</v>
          </cell>
          <cell r="HN87">
            <v>0</v>
          </cell>
          <cell r="HO87">
            <v>0</v>
          </cell>
          <cell r="HP87">
            <v>0</v>
          </cell>
          <cell r="HQ87">
            <v>0</v>
          </cell>
          <cell r="HR87">
            <v>0</v>
          </cell>
          <cell r="HS87">
            <v>0</v>
          </cell>
          <cell r="HT87">
            <v>0</v>
          </cell>
          <cell r="HU87">
            <v>0</v>
          </cell>
          <cell r="HV87">
            <v>0</v>
          </cell>
        </row>
        <row r="88">
          <cell r="C88" t="str">
            <v>SLB_Bloque 31</v>
          </cell>
          <cell r="D88">
            <v>342</v>
          </cell>
          <cell r="E88" t="str">
            <v>SLB_Bloque 31342</v>
          </cell>
          <cell r="K88">
            <v>160</v>
          </cell>
          <cell r="M88">
            <v>494</v>
          </cell>
          <cell r="O88">
            <v>318</v>
          </cell>
          <cell r="Q88">
            <v>42</v>
          </cell>
          <cell r="Z88">
            <v>160</v>
          </cell>
          <cell r="AB88">
            <v>430</v>
          </cell>
          <cell r="AD88">
            <v>300</v>
          </cell>
          <cell r="AF88">
            <v>33</v>
          </cell>
          <cell r="AO88">
            <v>169</v>
          </cell>
          <cell r="AQ88">
            <v>388</v>
          </cell>
          <cell r="AS88">
            <v>114</v>
          </cell>
          <cell r="BD88">
            <v>166</v>
          </cell>
          <cell r="BF88">
            <v>410</v>
          </cell>
          <cell r="BH88">
            <v>141</v>
          </cell>
          <cell r="BS88">
            <v>162</v>
          </cell>
          <cell r="BU88">
            <v>375</v>
          </cell>
          <cell r="BW88">
            <v>131</v>
          </cell>
          <cell r="CH88">
            <v>162</v>
          </cell>
          <cell r="CJ88">
            <v>393</v>
          </cell>
          <cell r="CL88">
            <v>263</v>
          </cell>
          <cell r="CN88">
            <v>32</v>
          </cell>
          <cell r="CW88">
            <v>160</v>
          </cell>
          <cell r="CY88">
            <v>430</v>
          </cell>
          <cell r="DA88">
            <v>300</v>
          </cell>
          <cell r="DC88">
            <v>33</v>
          </cell>
          <cell r="DL88">
            <v>163</v>
          </cell>
          <cell r="DN88">
            <v>360</v>
          </cell>
          <cell r="DP88">
            <v>30</v>
          </cell>
          <cell r="FT88">
            <v>169</v>
          </cell>
          <cell r="FV88">
            <v>471</v>
          </cell>
          <cell r="FX88">
            <v>30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M88">
            <v>1471</v>
          </cell>
          <cell r="HN88">
            <v>0</v>
          </cell>
          <cell r="HO88">
            <v>3751</v>
          </cell>
          <cell r="HP88">
            <v>0</v>
          </cell>
          <cell r="HQ88">
            <v>1627</v>
          </cell>
          <cell r="HR88">
            <v>0</v>
          </cell>
          <cell r="HS88">
            <v>140</v>
          </cell>
          <cell r="HT88">
            <v>0</v>
          </cell>
          <cell r="HU88">
            <v>0</v>
          </cell>
          <cell r="HV88">
            <v>0</v>
          </cell>
        </row>
        <row r="89">
          <cell r="C89" t="str">
            <v>SLB_Bloque 31</v>
          </cell>
          <cell r="D89">
            <v>343</v>
          </cell>
          <cell r="E89" t="str">
            <v>SLB_Bloque 31343</v>
          </cell>
          <cell r="S89">
            <v>1</v>
          </cell>
          <cell r="AG89">
            <v>1</v>
          </cell>
          <cell r="AT89">
            <v>1</v>
          </cell>
          <cell r="BI89">
            <v>1</v>
          </cell>
          <cell r="BY89">
            <v>1</v>
          </cell>
          <cell r="CP89">
            <v>1</v>
          </cell>
          <cell r="DE89">
            <v>1</v>
          </cell>
          <cell r="DR89">
            <v>1</v>
          </cell>
          <cell r="FZ89">
            <v>1</v>
          </cell>
          <cell r="HH89">
            <v>0</v>
          </cell>
          <cell r="HI89">
            <v>0</v>
          </cell>
          <cell r="HJ89">
            <v>0</v>
          </cell>
          <cell r="HK89">
            <v>0</v>
          </cell>
          <cell r="HL89">
            <v>0</v>
          </cell>
          <cell r="HM89">
            <v>0</v>
          </cell>
          <cell r="HN89">
            <v>0</v>
          </cell>
          <cell r="HO89">
            <v>0</v>
          </cell>
          <cell r="HP89">
            <v>0</v>
          </cell>
          <cell r="HQ89">
            <v>0</v>
          </cell>
          <cell r="HR89">
            <v>2</v>
          </cell>
          <cell r="HS89">
            <v>3</v>
          </cell>
          <cell r="HT89">
            <v>1</v>
          </cell>
          <cell r="HU89">
            <v>3</v>
          </cell>
          <cell r="HV89">
            <v>0</v>
          </cell>
        </row>
        <row r="90">
          <cell r="C90" t="str">
            <v>SLB_Bloque 31</v>
          </cell>
          <cell r="D90">
            <v>345</v>
          </cell>
          <cell r="E90" t="str">
            <v>SLB_Bloque 31345</v>
          </cell>
          <cell r="T90">
            <v>22758</v>
          </cell>
          <cell r="AI90">
            <v>83632.56</v>
          </cell>
          <cell r="AX90">
            <v>83632.56</v>
          </cell>
          <cell r="BM90">
            <v>83632.56</v>
          </cell>
          <cell r="GC90">
            <v>22758</v>
          </cell>
          <cell r="GR90">
            <v>22758</v>
          </cell>
          <cell r="HG90">
            <v>22758</v>
          </cell>
          <cell r="HH90">
            <v>0</v>
          </cell>
          <cell r="HI90">
            <v>0</v>
          </cell>
          <cell r="HJ90">
            <v>0</v>
          </cell>
          <cell r="HK90">
            <v>0</v>
          </cell>
          <cell r="HL90">
            <v>0</v>
          </cell>
          <cell r="HM90">
            <v>0</v>
          </cell>
          <cell r="HN90">
            <v>0</v>
          </cell>
          <cell r="HO90">
            <v>0</v>
          </cell>
          <cell r="HP90">
            <v>0</v>
          </cell>
          <cell r="HQ90">
            <v>0</v>
          </cell>
          <cell r="HR90">
            <v>0</v>
          </cell>
          <cell r="HS90">
            <v>0</v>
          </cell>
          <cell r="HT90">
            <v>0</v>
          </cell>
          <cell r="HU90">
            <v>0</v>
          </cell>
          <cell r="HV90">
            <v>341929.68</v>
          </cell>
        </row>
        <row r="91">
          <cell r="C91" t="str">
            <v>SLB_Bloque 31</v>
          </cell>
          <cell r="D91">
            <v>346</v>
          </cell>
          <cell r="E91" t="str">
            <v>SLB_Bloque 31346</v>
          </cell>
          <cell r="T91">
            <v>550</v>
          </cell>
          <cell r="AI91">
            <v>1000</v>
          </cell>
          <cell r="AX91">
            <v>1000</v>
          </cell>
          <cell r="BM91">
            <v>1000</v>
          </cell>
          <cell r="GC91">
            <v>550</v>
          </cell>
          <cell r="GR91">
            <v>550</v>
          </cell>
          <cell r="HG91">
            <v>550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S91">
            <v>0</v>
          </cell>
          <cell r="HT91">
            <v>0</v>
          </cell>
          <cell r="HU91">
            <v>0</v>
          </cell>
          <cell r="HV91">
            <v>5200</v>
          </cell>
        </row>
        <row r="92">
          <cell r="C92" t="str">
            <v>SLB_Bloque 31</v>
          </cell>
          <cell r="D92">
            <v>347</v>
          </cell>
          <cell r="E92" t="str">
            <v>SLB_Bloque 31347</v>
          </cell>
          <cell r="T92">
            <v>550</v>
          </cell>
          <cell r="AI92">
            <v>1000</v>
          </cell>
          <cell r="AX92">
            <v>1000</v>
          </cell>
          <cell r="BM92">
            <v>1000</v>
          </cell>
          <cell r="GC92">
            <v>550</v>
          </cell>
          <cell r="GR92">
            <v>550</v>
          </cell>
          <cell r="HG92">
            <v>550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S92">
            <v>0</v>
          </cell>
          <cell r="HT92">
            <v>0</v>
          </cell>
          <cell r="HU92">
            <v>0</v>
          </cell>
          <cell r="HV92">
            <v>5200</v>
          </cell>
        </row>
        <row r="93">
          <cell r="C93" t="str">
            <v>SLB_Bloque 31</v>
          </cell>
          <cell r="D93">
            <v>348</v>
          </cell>
          <cell r="E93" t="str">
            <v>SLB_Bloque 31348</v>
          </cell>
          <cell r="T93">
            <v>550</v>
          </cell>
          <cell r="AI93">
            <v>1000</v>
          </cell>
          <cell r="AX93">
            <v>1000</v>
          </cell>
          <cell r="BM93">
            <v>1000</v>
          </cell>
          <cell r="GC93">
            <v>550</v>
          </cell>
          <cell r="GR93">
            <v>550</v>
          </cell>
          <cell r="HG93">
            <v>550</v>
          </cell>
          <cell r="HH93">
            <v>0</v>
          </cell>
          <cell r="HI93">
            <v>0</v>
          </cell>
          <cell r="HJ93">
            <v>0</v>
          </cell>
          <cell r="HK93">
            <v>0</v>
          </cell>
          <cell r="HL93">
            <v>0</v>
          </cell>
          <cell r="HM93">
            <v>0</v>
          </cell>
          <cell r="HN93">
            <v>0</v>
          </cell>
          <cell r="HO93">
            <v>0</v>
          </cell>
          <cell r="HP93">
            <v>0</v>
          </cell>
          <cell r="HQ93">
            <v>0</v>
          </cell>
          <cell r="HR93">
            <v>0</v>
          </cell>
          <cell r="HS93">
            <v>0</v>
          </cell>
          <cell r="HT93">
            <v>0</v>
          </cell>
          <cell r="HU93">
            <v>0</v>
          </cell>
          <cell r="HV93">
            <v>5200</v>
          </cell>
        </row>
        <row r="94">
          <cell r="C94" t="str">
            <v>SLB_Bloque 31</v>
          </cell>
          <cell r="D94">
            <v>349</v>
          </cell>
          <cell r="E94" t="str">
            <v>SLB_Bloque 31349</v>
          </cell>
          <cell r="T94">
            <v>1000</v>
          </cell>
          <cell r="AI94">
            <v>2000</v>
          </cell>
          <cell r="AX94">
            <v>2000</v>
          </cell>
          <cell r="BM94">
            <v>2000</v>
          </cell>
          <cell r="GC94">
            <v>1000</v>
          </cell>
          <cell r="GR94">
            <v>1000</v>
          </cell>
          <cell r="HG94">
            <v>1000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  <cell r="HN94">
            <v>0</v>
          </cell>
          <cell r="HO94">
            <v>0</v>
          </cell>
          <cell r="HP94">
            <v>0</v>
          </cell>
          <cell r="HQ94">
            <v>0</v>
          </cell>
          <cell r="HR94">
            <v>0</v>
          </cell>
          <cell r="HS94">
            <v>0</v>
          </cell>
          <cell r="HT94">
            <v>0</v>
          </cell>
          <cell r="HU94">
            <v>0</v>
          </cell>
          <cell r="HV94">
            <v>10000</v>
          </cell>
        </row>
        <row r="95">
          <cell r="C95" t="str">
            <v>SLB_Bloque 31</v>
          </cell>
          <cell r="D95">
            <v>350</v>
          </cell>
          <cell r="E95" t="str">
            <v>SLB_Bloque 31350</v>
          </cell>
          <cell r="T95">
            <v>20</v>
          </cell>
          <cell r="AI95">
            <v>50</v>
          </cell>
          <cell r="AX95">
            <v>50</v>
          </cell>
          <cell r="BM95">
            <v>50</v>
          </cell>
          <cell r="GC95">
            <v>20</v>
          </cell>
          <cell r="GR95">
            <v>20</v>
          </cell>
          <cell r="HG95">
            <v>20</v>
          </cell>
          <cell r="HH95">
            <v>0</v>
          </cell>
          <cell r="HI95">
            <v>0</v>
          </cell>
          <cell r="HJ95">
            <v>0</v>
          </cell>
          <cell r="HK95">
            <v>0</v>
          </cell>
          <cell r="HL95">
            <v>0</v>
          </cell>
          <cell r="HM95">
            <v>0</v>
          </cell>
          <cell r="HN95">
            <v>0</v>
          </cell>
          <cell r="HO95">
            <v>0</v>
          </cell>
          <cell r="HP95">
            <v>0</v>
          </cell>
          <cell r="HQ95">
            <v>0</v>
          </cell>
          <cell r="HR95">
            <v>0</v>
          </cell>
          <cell r="HS95">
            <v>0</v>
          </cell>
          <cell r="HT95">
            <v>0</v>
          </cell>
          <cell r="HU95">
            <v>0</v>
          </cell>
          <cell r="HV95">
            <v>230</v>
          </cell>
        </row>
        <row r="96">
          <cell r="C96" t="str">
            <v>SLB_Bloque 31</v>
          </cell>
          <cell r="D96">
            <v>351</v>
          </cell>
          <cell r="E96" t="str">
            <v>SLB_Bloque 31351</v>
          </cell>
          <cell r="T96">
            <v>550</v>
          </cell>
          <cell r="AI96">
            <v>1000</v>
          </cell>
          <cell r="AX96">
            <v>1000</v>
          </cell>
          <cell r="BM96">
            <v>1000</v>
          </cell>
          <cell r="GC96">
            <v>550</v>
          </cell>
          <cell r="GR96">
            <v>550</v>
          </cell>
          <cell r="HG96">
            <v>550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  <cell r="HN96">
            <v>0</v>
          </cell>
          <cell r="HO96">
            <v>0</v>
          </cell>
          <cell r="HP96">
            <v>0</v>
          </cell>
          <cell r="HQ96">
            <v>0</v>
          </cell>
          <cell r="HR96">
            <v>0</v>
          </cell>
          <cell r="HS96">
            <v>0</v>
          </cell>
          <cell r="HT96">
            <v>0</v>
          </cell>
          <cell r="HU96">
            <v>0</v>
          </cell>
          <cell r="HV96">
            <v>5200</v>
          </cell>
        </row>
        <row r="97">
          <cell r="C97" t="str">
            <v>SLB_Bloque 31</v>
          </cell>
          <cell r="D97">
            <v>353</v>
          </cell>
          <cell r="E97" t="str">
            <v>SLB_Bloque 31353</v>
          </cell>
          <cell r="T97">
            <v>1.5</v>
          </cell>
          <cell r="AI97">
            <v>1.5</v>
          </cell>
          <cell r="AX97">
            <v>1.5</v>
          </cell>
          <cell r="BM97">
            <v>1.5</v>
          </cell>
          <cell r="GC97">
            <v>1.5</v>
          </cell>
          <cell r="GR97">
            <v>1.5</v>
          </cell>
          <cell r="HG97">
            <v>1.5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  <cell r="HN97">
            <v>0</v>
          </cell>
          <cell r="HO97">
            <v>0</v>
          </cell>
          <cell r="HP97">
            <v>0</v>
          </cell>
          <cell r="HQ97">
            <v>0</v>
          </cell>
          <cell r="HR97">
            <v>0</v>
          </cell>
          <cell r="HS97">
            <v>0</v>
          </cell>
          <cell r="HT97">
            <v>0</v>
          </cell>
          <cell r="HU97">
            <v>0</v>
          </cell>
          <cell r="HV97">
            <v>10.5</v>
          </cell>
        </row>
        <row r="98">
          <cell r="C98" t="str">
            <v>SLB_Bloque 31</v>
          </cell>
          <cell r="D98">
            <v>354</v>
          </cell>
          <cell r="E98" t="str">
            <v>SLB_Bloque 31354</v>
          </cell>
          <cell r="T98">
            <v>2</v>
          </cell>
          <cell r="AI98">
            <v>2</v>
          </cell>
          <cell r="AX98">
            <v>2</v>
          </cell>
          <cell r="BM98">
            <v>2</v>
          </cell>
          <cell r="GC98">
            <v>2</v>
          </cell>
          <cell r="GR98">
            <v>2</v>
          </cell>
          <cell r="HG98">
            <v>2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>
            <v>0</v>
          </cell>
          <cell r="HN98">
            <v>0</v>
          </cell>
          <cell r="HO98">
            <v>0</v>
          </cell>
          <cell r="HP98">
            <v>0</v>
          </cell>
          <cell r="HQ98">
            <v>0</v>
          </cell>
          <cell r="HR98">
            <v>0</v>
          </cell>
          <cell r="HS98">
            <v>0</v>
          </cell>
          <cell r="HT98">
            <v>0</v>
          </cell>
          <cell r="HU98">
            <v>0</v>
          </cell>
          <cell r="HV98">
            <v>14</v>
          </cell>
        </row>
        <row r="99">
          <cell r="C99" t="str">
            <v>SLB_Bloque 31</v>
          </cell>
          <cell r="D99">
            <v>355</v>
          </cell>
          <cell r="E99" t="str">
            <v>SLB_Bloque 31355</v>
          </cell>
          <cell r="T99">
            <v>2</v>
          </cell>
          <cell r="AI99">
            <v>2</v>
          </cell>
          <cell r="AX99">
            <v>2</v>
          </cell>
          <cell r="BM99">
            <v>2</v>
          </cell>
          <cell r="GC99">
            <v>2</v>
          </cell>
          <cell r="GR99">
            <v>2</v>
          </cell>
          <cell r="HG99">
            <v>2</v>
          </cell>
          <cell r="HH99">
            <v>0</v>
          </cell>
          <cell r="HI99">
            <v>0</v>
          </cell>
          <cell r="HJ99">
            <v>0</v>
          </cell>
          <cell r="HK99">
            <v>0</v>
          </cell>
          <cell r="HL99">
            <v>0</v>
          </cell>
          <cell r="HM99">
            <v>0</v>
          </cell>
          <cell r="HN99">
            <v>0</v>
          </cell>
          <cell r="HO99">
            <v>0</v>
          </cell>
          <cell r="HP99">
            <v>0</v>
          </cell>
          <cell r="HQ99">
            <v>0</v>
          </cell>
          <cell r="HR99">
            <v>0</v>
          </cell>
          <cell r="HS99">
            <v>0</v>
          </cell>
          <cell r="HT99">
            <v>0</v>
          </cell>
          <cell r="HU99">
            <v>0</v>
          </cell>
          <cell r="HV99">
            <v>14</v>
          </cell>
        </row>
        <row r="100">
          <cell r="C100" t="str">
            <v>SLB_Bloque 31</v>
          </cell>
          <cell r="D100">
            <v>356</v>
          </cell>
          <cell r="E100" t="str">
            <v>SLB_Bloque 31356</v>
          </cell>
          <cell r="AI100">
            <v>5</v>
          </cell>
          <cell r="AX100">
            <v>5</v>
          </cell>
          <cell r="BM100">
            <v>5</v>
          </cell>
          <cell r="HH100">
            <v>0</v>
          </cell>
          <cell r="HI100">
            <v>0</v>
          </cell>
          <cell r="HJ100">
            <v>0</v>
          </cell>
          <cell r="HK100">
            <v>0</v>
          </cell>
          <cell r="HL100">
            <v>0</v>
          </cell>
          <cell r="HM100">
            <v>0</v>
          </cell>
          <cell r="HN100">
            <v>0</v>
          </cell>
          <cell r="HO100">
            <v>0</v>
          </cell>
          <cell r="HP100">
            <v>0</v>
          </cell>
          <cell r="HQ100">
            <v>0</v>
          </cell>
          <cell r="HR100">
            <v>0</v>
          </cell>
          <cell r="HS100">
            <v>0</v>
          </cell>
          <cell r="HT100">
            <v>0</v>
          </cell>
          <cell r="HU100">
            <v>0</v>
          </cell>
          <cell r="HV100">
            <v>15</v>
          </cell>
        </row>
        <row r="101">
          <cell r="C101" t="str">
            <v>SLB_Bloque 31</v>
          </cell>
          <cell r="D101">
            <v>357</v>
          </cell>
          <cell r="E101" t="str">
            <v>SLB_Bloque 31357</v>
          </cell>
          <cell r="AI101">
            <v>5</v>
          </cell>
          <cell r="AX101">
            <v>5</v>
          </cell>
          <cell r="BM101">
            <v>5</v>
          </cell>
          <cell r="HH101">
            <v>0</v>
          </cell>
          <cell r="HI101">
            <v>0</v>
          </cell>
          <cell r="HJ101">
            <v>0</v>
          </cell>
          <cell r="HK101">
            <v>0</v>
          </cell>
          <cell r="HL101">
            <v>0</v>
          </cell>
          <cell r="HM101">
            <v>0</v>
          </cell>
          <cell r="HN101">
            <v>0</v>
          </cell>
          <cell r="HO101">
            <v>0</v>
          </cell>
          <cell r="HP101">
            <v>0</v>
          </cell>
          <cell r="HQ101">
            <v>0</v>
          </cell>
          <cell r="HR101">
            <v>0</v>
          </cell>
          <cell r="HS101">
            <v>0</v>
          </cell>
          <cell r="HT101">
            <v>0</v>
          </cell>
          <cell r="HU101">
            <v>0</v>
          </cell>
          <cell r="HV101">
            <v>15</v>
          </cell>
        </row>
        <row r="102">
          <cell r="C102" t="str">
            <v>SLB_Bloque 31</v>
          </cell>
          <cell r="D102">
            <v>358</v>
          </cell>
          <cell r="E102" t="str">
            <v>SLB_Bloque 31358</v>
          </cell>
          <cell r="AI102">
            <v>5</v>
          </cell>
          <cell r="AX102">
            <v>5</v>
          </cell>
          <cell r="BM102">
            <v>5</v>
          </cell>
          <cell r="HH102">
            <v>0</v>
          </cell>
          <cell r="HI102">
            <v>0</v>
          </cell>
          <cell r="HJ102">
            <v>0</v>
          </cell>
          <cell r="HK102">
            <v>0</v>
          </cell>
          <cell r="HL102">
            <v>0</v>
          </cell>
          <cell r="HM102">
            <v>0</v>
          </cell>
          <cell r="HN102">
            <v>0</v>
          </cell>
          <cell r="HO102">
            <v>0</v>
          </cell>
          <cell r="HP102">
            <v>0</v>
          </cell>
          <cell r="HQ102">
            <v>0</v>
          </cell>
          <cell r="HR102">
            <v>0</v>
          </cell>
          <cell r="HS102">
            <v>0</v>
          </cell>
          <cell r="HT102">
            <v>0</v>
          </cell>
          <cell r="HU102">
            <v>0</v>
          </cell>
          <cell r="HV102">
            <v>15</v>
          </cell>
        </row>
        <row r="103">
          <cell r="C103" t="str">
            <v>SLB_Bloque 31</v>
          </cell>
          <cell r="D103">
            <v>359</v>
          </cell>
          <cell r="E103" t="str">
            <v>SLB_Bloque 31359</v>
          </cell>
          <cell r="AI103">
            <v>5</v>
          </cell>
          <cell r="AX103">
            <v>5</v>
          </cell>
          <cell r="BM103">
            <v>5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  <cell r="HN103">
            <v>0</v>
          </cell>
          <cell r="HO103">
            <v>0</v>
          </cell>
          <cell r="HP103">
            <v>0</v>
          </cell>
          <cell r="HQ103">
            <v>0</v>
          </cell>
          <cell r="HR103">
            <v>0</v>
          </cell>
          <cell r="HS103">
            <v>0</v>
          </cell>
          <cell r="HT103">
            <v>0</v>
          </cell>
          <cell r="HU103">
            <v>0</v>
          </cell>
          <cell r="HV103">
            <v>15</v>
          </cell>
        </row>
        <row r="104">
          <cell r="C104" t="str">
            <v>SLB_Bloque 31</v>
          </cell>
          <cell r="D104">
            <v>391</v>
          </cell>
          <cell r="E104" t="str">
            <v>SLB_Bloque 31391</v>
          </cell>
          <cell r="T104">
            <v>10</v>
          </cell>
          <cell r="CB104">
            <v>1000</v>
          </cell>
          <cell r="CQ104">
            <v>20</v>
          </cell>
          <cell r="DF104">
            <v>20</v>
          </cell>
          <cell r="DU104">
            <v>20</v>
          </cell>
          <cell r="EJ104">
            <v>20</v>
          </cell>
          <cell r="EY104">
            <v>20</v>
          </cell>
          <cell r="FN104">
            <v>20</v>
          </cell>
          <cell r="GC104">
            <v>10</v>
          </cell>
          <cell r="GR104">
            <v>10</v>
          </cell>
          <cell r="HG104">
            <v>10</v>
          </cell>
          <cell r="HH104">
            <v>0</v>
          </cell>
          <cell r="HI104">
            <v>0</v>
          </cell>
          <cell r="HJ104">
            <v>0</v>
          </cell>
          <cell r="HK104">
            <v>0</v>
          </cell>
          <cell r="HL104">
            <v>0</v>
          </cell>
          <cell r="HM104">
            <v>0</v>
          </cell>
          <cell r="HN104">
            <v>0</v>
          </cell>
          <cell r="HO104">
            <v>0</v>
          </cell>
          <cell r="HP104">
            <v>0</v>
          </cell>
          <cell r="HQ104">
            <v>0</v>
          </cell>
          <cell r="HR104">
            <v>0</v>
          </cell>
          <cell r="HS104">
            <v>0</v>
          </cell>
          <cell r="HT104">
            <v>0</v>
          </cell>
          <cell r="HU104">
            <v>0</v>
          </cell>
          <cell r="HV104">
            <v>1160</v>
          </cell>
        </row>
        <row r="105">
          <cell r="C105" t="str">
            <v>Casing</v>
          </cell>
          <cell r="D105">
            <v>1</v>
          </cell>
          <cell r="E105" t="str">
            <v>Casing1</v>
          </cell>
          <cell r="H105">
            <v>220</v>
          </cell>
          <cell r="W105">
            <v>236.5</v>
          </cell>
          <cell r="AL105">
            <v>236.5</v>
          </cell>
          <cell r="BA105">
            <v>236.5</v>
          </cell>
          <cell r="BP105">
            <v>236.5</v>
          </cell>
          <cell r="CE105">
            <v>236.5</v>
          </cell>
          <cell r="CT105">
            <v>236.5</v>
          </cell>
          <cell r="DI105">
            <v>236.5</v>
          </cell>
          <cell r="DW105">
            <v>62</v>
          </cell>
          <cell r="EL105">
            <v>62</v>
          </cell>
          <cell r="FA105">
            <v>62</v>
          </cell>
          <cell r="FQ105">
            <v>220</v>
          </cell>
          <cell r="GE105">
            <v>62</v>
          </cell>
          <cell r="GT105">
            <v>62</v>
          </cell>
          <cell r="HH105">
            <v>0</v>
          </cell>
          <cell r="HI105">
            <v>310</v>
          </cell>
          <cell r="HJ105">
            <v>2095.5</v>
          </cell>
          <cell r="HK105">
            <v>0</v>
          </cell>
          <cell r="HL105">
            <v>0</v>
          </cell>
          <cell r="HM105">
            <v>0</v>
          </cell>
          <cell r="HN105">
            <v>0</v>
          </cell>
          <cell r="HO105">
            <v>0</v>
          </cell>
          <cell r="HP105">
            <v>0</v>
          </cell>
          <cell r="HQ105">
            <v>0</v>
          </cell>
          <cell r="HR105">
            <v>0</v>
          </cell>
          <cell r="HS105">
            <v>0</v>
          </cell>
          <cell r="HT105">
            <v>0</v>
          </cell>
          <cell r="HU105">
            <v>0</v>
          </cell>
          <cell r="HV105">
            <v>0</v>
          </cell>
        </row>
        <row r="106">
          <cell r="C106" t="str">
            <v>Casing</v>
          </cell>
          <cell r="D106">
            <v>2</v>
          </cell>
          <cell r="E106" t="str">
            <v>Casing2</v>
          </cell>
          <cell r="J106">
            <v>1210</v>
          </cell>
          <cell r="Y106">
            <v>1210</v>
          </cell>
          <cell r="AN106">
            <v>1210</v>
          </cell>
          <cell r="BC106">
            <v>1210</v>
          </cell>
          <cell r="BR106">
            <v>1210</v>
          </cell>
          <cell r="CG106">
            <v>1210</v>
          </cell>
          <cell r="CV106">
            <v>1210</v>
          </cell>
          <cell r="DK106">
            <v>1210</v>
          </cell>
          <cell r="DX106">
            <v>62</v>
          </cell>
          <cell r="EM106">
            <v>62</v>
          </cell>
          <cell r="FB106">
            <v>62</v>
          </cell>
          <cell r="FS106">
            <v>1144</v>
          </cell>
          <cell r="GF106">
            <v>62</v>
          </cell>
          <cell r="GU106">
            <v>62</v>
          </cell>
          <cell r="HH106">
            <v>0</v>
          </cell>
          <cell r="HI106">
            <v>0</v>
          </cell>
          <cell r="HJ106">
            <v>310</v>
          </cell>
          <cell r="HK106">
            <v>0</v>
          </cell>
          <cell r="HL106">
            <v>10824</v>
          </cell>
          <cell r="HM106">
            <v>0</v>
          </cell>
          <cell r="HN106">
            <v>0</v>
          </cell>
          <cell r="HO106">
            <v>0</v>
          </cell>
          <cell r="HP106">
            <v>0</v>
          </cell>
          <cell r="HQ106">
            <v>0</v>
          </cell>
          <cell r="HR106">
            <v>0</v>
          </cell>
          <cell r="HS106">
            <v>0</v>
          </cell>
          <cell r="HT106">
            <v>0</v>
          </cell>
          <cell r="HU106">
            <v>0</v>
          </cell>
          <cell r="HV106">
            <v>0</v>
          </cell>
        </row>
        <row r="107">
          <cell r="C107" t="str">
            <v>Casing</v>
          </cell>
          <cell r="D107">
            <v>4</v>
          </cell>
          <cell r="E107" t="str">
            <v>Casing4</v>
          </cell>
          <cell r="L107">
            <v>1557.6</v>
          </cell>
          <cell r="AA107">
            <v>1564.2</v>
          </cell>
          <cell r="AP107">
            <v>1577.4</v>
          </cell>
          <cell r="BE107">
            <v>1570.8</v>
          </cell>
          <cell r="BT107">
            <v>1562</v>
          </cell>
          <cell r="CI107">
            <v>1562</v>
          </cell>
          <cell r="CX107">
            <v>1557.6</v>
          </cell>
          <cell r="DM107">
            <v>1564.2</v>
          </cell>
          <cell r="DY107">
            <v>62</v>
          </cell>
          <cell r="EN107">
            <v>62</v>
          </cell>
          <cell r="FC107">
            <v>62</v>
          </cell>
          <cell r="FU107">
            <v>1512.5</v>
          </cell>
          <cell r="GG107">
            <v>62</v>
          </cell>
          <cell r="GV107">
            <v>62</v>
          </cell>
          <cell r="HH107">
            <v>0</v>
          </cell>
          <cell r="HI107">
            <v>0</v>
          </cell>
          <cell r="HJ107">
            <v>0</v>
          </cell>
          <cell r="HK107">
            <v>310</v>
          </cell>
          <cell r="HL107">
            <v>0</v>
          </cell>
          <cell r="HM107">
            <v>0</v>
          </cell>
          <cell r="HN107">
            <v>14028.300000000001</v>
          </cell>
          <cell r="HO107">
            <v>0</v>
          </cell>
          <cell r="HP107">
            <v>0</v>
          </cell>
          <cell r="HQ107">
            <v>0</v>
          </cell>
          <cell r="HR107">
            <v>0</v>
          </cell>
          <cell r="HS107">
            <v>0</v>
          </cell>
          <cell r="HT107">
            <v>0</v>
          </cell>
          <cell r="HU107">
            <v>0</v>
          </cell>
          <cell r="HV107">
            <v>0</v>
          </cell>
        </row>
        <row r="108">
          <cell r="C108" t="str">
            <v>Casing</v>
          </cell>
          <cell r="D108">
            <v>8</v>
          </cell>
          <cell r="E108" t="str">
            <v>Casing8</v>
          </cell>
          <cell r="P108">
            <v>1454.25</v>
          </cell>
          <cell r="AE108">
            <v>1059.45</v>
          </cell>
          <cell r="AR108">
            <v>1751.4</v>
          </cell>
          <cell r="BG108">
            <v>1843.8</v>
          </cell>
          <cell r="BV108">
            <v>1695.75</v>
          </cell>
          <cell r="CM108">
            <v>1221.1500000000001</v>
          </cell>
          <cell r="DB108">
            <v>1378.65</v>
          </cell>
          <cell r="DO108">
            <v>1632.75</v>
          </cell>
          <cell r="EO108">
            <v>62</v>
          </cell>
          <cell r="FD108">
            <v>62</v>
          </cell>
          <cell r="FW108">
            <v>2102.1</v>
          </cell>
          <cell r="GH108">
            <v>62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186</v>
          </cell>
          <cell r="HM108">
            <v>0</v>
          </cell>
          <cell r="HN108">
            <v>0</v>
          </cell>
          <cell r="HO108">
            <v>0</v>
          </cell>
          <cell r="HP108">
            <v>9025.7999999999993</v>
          </cell>
          <cell r="HQ108">
            <v>0</v>
          </cell>
          <cell r="HR108">
            <v>5113.5</v>
          </cell>
          <cell r="HS108">
            <v>0</v>
          </cell>
          <cell r="HT108">
            <v>0</v>
          </cell>
          <cell r="HU108">
            <v>0</v>
          </cell>
          <cell r="HV108">
            <v>0</v>
          </cell>
        </row>
        <row r="109">
          <cell r="C109" t="str">
            <v>Casing</v>
          </cell>
          <cell r="D109">
            <v>9</v>
          </cell>
          <cell r="E109" t="str">
            <v>Casing9</v>
          </cell>
          <cell r="S109">
            <v>488.4</v>
          </cell>
          <cell r="BY109">
            <v>1052.7</v>
          </cell>
          <cell r="CP109">
            <v>387.2</v>
          </cell>
          <cell r="DE109">
            <v>409.2</v>
          </cell>
          <cell r="DR109">
            <v>371.8</v>
          </cell>
          <cell r="FZ109">
            <v>355.3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  <cell r="HN109">
            <v>0</v>
          </cell>
          <cell r="HO109">
            <v>0</v>
          </cell>
          <cell r="HP109">
            <v>0</v>
          </cell>
          <cell r="HQ109">
            <v>0</v>
          </cell>
          <cell r="HR109">
            <v>0</v>
          </cell>
          <cell r="HS109">
            <v>1779.8</v>
          </cell>
          <cell r="HT109">
            <v>0</v>
          </cell>
          <cell r="HU109">
            <v>1284.8</v>
          </cell>
          <cell r="HV109">
            <v>0</v>
          </cell>
        </row>
        <row r="110">
          <cell r="C110" t="str">
            <v>Casing</v>
          </cell>
          <cell r="D110">
            <v>10</v>
          </cell>
          <cell r="E110" t="str">
            <v>Casing10</v>
          </cell>
          <cell r="N110">
            <v>1550.85</v>
          </cell>
          <cell r="AC110">
            <v>1191.75</v>
          </cell>
          <cell r="CK110">
            <v>1254.75</v>
          </cell>
          <cell r="CZ110">
            <v>1363.95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  <cell r="HN110">
            <v>0</v>
          </cell>
          <cell r="HO110">
            <v>0</v>
          </cell>
          <cell r="HP110">
            <v>5361.3</v>
          </cell>
          <cell r="HQ110">
            <v>0</v>
          </cell>
          <cell r="HR110">
            <v>0</v>
          </cell>
          <cell r="HS110">
            <v>0</v>
          </cell>
          <cell r="HT110">
            <v>0</v>
          </cell>
          <cell r="HU110">
            <v>0</v>
          </cell>
          <cell r="HV110">
            <v>0</v>
          </cell>
        </row>
        <row r="111">
          <cell r="C111" t="str">
            <v>Cabezales</v>
          </cell>
          <cell r="D111">
            <v>4</v>
          </cell>
          <cell r="E111" t="str">
            <v>Cabezales4</v>
          </cell>
          <cell r="L111">
            <v>1</v>
          </cell>
          <cell r="AA111">
            <v>1</v>
          </cell>
          <cell r="AP111">
            <v>1</v>
          </cell>
          <cell r="BE111">
            <v>1</v>
          </cell>
          <cell r="BT111">
            <v>1</v>
          </cell>
          <cell r="CI111">
            <v>1</v>
          </cell>
          <cell r="CX111">
            <v>1</v>
          </cell>
          <cell r="DM111">
            <v>1</v>
          </cell>
          <cell r="DZ111">
            <v>1</v>
          </cell>
          <cell r="EO111">
            <v>1</v>
          </cell>
          <cell r="FD111">
            <v>1</v>
          </cell>
          <cell r="FU111">
            <v>1</v>
          </cell>
          <cell r="GH111">
            <v>1</v>
          </cell>
          <cell r="GW111">
            <v>1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5</v>
          </cell>
          <cell r="HM111">
            <v>0</v>
          </cell>
          <cell r="HN111">
            <v>9</v>
          </cell>
          <cell r="HO111">
            <v>0</v>
          </cell>
          <cell r="HP111">
            <v>0</v>
          </cell>
          <cell r="HQ111">
            <v>0</v>
          </cell>
          <cell r="HR111">
            <v>0</v>
          </cell>
          <cell r="HS111">
            <v>0</v>
          </cell>
          <cell r="HT111">
            <v>0</v>
          </cell>
          <cell r="HU111">
            <v>0</v>
          </cell>
          <cell r="HV111">
            <v>0</v>
          </cell>
        </row>
        <row r="112">
          <cell r="C112" t="str">
            <v>Cabezales</v>
          </cell>
          <cell r="D112">
            <v>2</v>
          </cell>
          <cell r="E112" t="str">
            <v>Cabezales2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1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1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1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1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1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1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1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1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1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1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1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1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14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S112">
            <v>0</v>
          </cell>
          <cell r="HT112">
            <v>0</v>
          </cell>
          <cell r="HU112">
            <v>0</v>
          </cell>
          <cell r="HV112">
            <v>0</v>
          </cell>
        </row>
        <row r="113">
          <cell r="C113" t="str">
            <v>Cabezales</v>
          </cell>
          <cell r="D113">
            <v>3</v>
          </cell>
          <cell r="E113" t="str">
            <v>Cabezales3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1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1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1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1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1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1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1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1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1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1</v>
          </cell>
          <cell r="GI113">
            <v>0</v>
          </cell>
          <cell r="GJ113">
            <v>0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1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  <cell r="HC113">
            <v>0</v>
          </cell>
          <cell r="HD113">
            <v>0</v>
          </cell>
          <cell r="HE113">
            <v>0</v>
          </cell>
          <cell r="HF113">
            <v>0</v>
          </cell>
          <cell r="HG113">
            <v>0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14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S113">
            <v>0</v>
          </cell>
          <cell r="HT113">
            <v>0</v>
          </cell>
          <cell r="HU113">
            <v>0</v>
          </cell>
          <cell r="HV113">
            <v>0</v>
          </cell>
        </row>
        <row r="114">
          <cell r="C114" t="str">
            <v>Cabezales</v>
          </cell>
          <cell r="D114">
            <v>6</v>
          </cell>
          <cell r="E114" t="str">
            <v>Cabezales6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1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1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1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1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1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1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1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1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1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1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1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1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14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</row>
        <row r="115">
          <cell r="C115" t="str">
            <v>Cabezales</v>
          </cell>
          <cell r="D115">
            <v>12</v>
          </cell>
          <cell r="E115" t="str">
            <v>Cabezales12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1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1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1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1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1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1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1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1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1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1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1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14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</row>
        <row r="116">
          <cell r="C116" t="str">
            <v>Cabezales</v>
          </cell>
          <cell r="D116">
            <v>5</v>
          </cell>
          <cell r="E116" t="str">
            <v>Cabezales5</v>
          </cell>
          <cell r="L116">
            <v>1</v>
          </cell>
          <cell r="AA116">
            <v>1</v>
          </cell>
          <cell r="AP116">
            <v>1</v>
          </cell>
          <cell r="BE116">
            <v>1</v>
          </cell>
          <cell r="BT116">
            <v>1</v>
          </cell>
          <cell r="CI116">
            <v>1</v>
          </cell>
          <cell r="CX116">
            <v>1</v>
          </cell>
          <cell r="DM116">
            <v>1</v>
          </cell>
          <cell r="DZ116">
            <v>1</v>
          </cell>
          <cell r="EO116">
            <v>1</v>
          </cell>
          <cell r="FD116">
            <v>1</v>
          </cell>
          <cell r="FU116">
            <v>1</v>
          </cell>
          <cell r="GH116">
            <v>1</v>
          </cell>
          <cell r="GW116">
            <v>1</v>
          </cell>
          <cell r="HH116">
            <v>0</v>
          </cell>
          <cell r="HI116">
            <v>0</v>
          </cell>
          <cell r="HJ116">
            <v>0</v>
          </cell>
          <cell r="HK116">
            <v>0</v>
          </cell>
          <cell r="HL116">
            <v>5</v>
          </cell>
          <cell r="HM116">
            <v>0</v>
          </cell>
          <cell r="HN116">
            <v>9</v>
          </cell>
          <cell r="HO116">
            <v>0</v>
          </cell>
          <cell r="HP116">
            <v>0</v>
          </cell>
          <cell r="HQ116">
            <v>0</v>
          </cell>
          <cell r="HR116">
            <v>0</v>
          </cell>
          <cell r="HS116">
            <v>0</v>
          </cell>
          <cell r="HT116">
            <v>0</v>
          </cell>
          <cell r="HU116">
            <v>0</v>
          </cell>
          <cell r="HV116">
            <v>0</v>
          </cell>
        </row>
        <row r="117">
          <cell r="C117" t="str">
            <v>Cabezales</v>
          </cell>
          <cell r="D117">
            <v>7</v>
          </cell>
          <cell r="E117" t="str">
            <v>Cabezales7</v>
          </cell>
          <cell r="L117">
            <v>1</v>
          </cell>
          <cell r="AA117">
            <v>1</v>
          </cell>
          <cell r="AP117">
            <v>1</v>
          </cell>
          <cell r="BE117">
            <v>1</v>
          </cell>
          <cell r="BT117">
            <v>1</v>
          </cell>
          <cell r="CI117">
            <v>1</v>
          </cell>
          <cell r="CX117">
            <v>1</v>
          </cell>
          <cell r="DM117">
            <v>1</v>
          </cell>
          <cell r="FU117">
            <v>1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9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</row>
        <row r="118">
          <cell r="C118" t="str">
            <v>Cabezales</v>
          </cell>
          <cell r="D118">
            <v>8</v>
          </cell>
          <cell r="E118" t="str">
            <v>Cabezales8</v>
          </cell>
          <cell r="H118">
            <v>1</v>
          </cell>
          <cell r="W118">
            <v>1</v>
          </cell>
          <cell r="AL118">
            <v>1</v>
          </cell>
          <cell r="BA118">
            <v>1</v>
          </cell>
          <cell r="BP118">
            <v>1</v>
          </cell>
          <cell r="CE118">
            <v>1</v>
          </cell>
          <cell r="CT118">
            <v>1</v>
          </cell>
          <cell r="DI118">
            <v>1</v>
          </cell>
          <cell r="FQ118">
            <v>1</v>
          </cell>
          <cell r="HH118">
            <v>0</v>
          </cell>
          <cell r="HI118">
            <v>0</v>
          </cell>
          <cell r="HJ118">
            <v>9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</row>
        <row r="119">
          <cell r="C119" t="str">
            <v>Cabezales</v>
          </cell>
          <cell r="D119">
            <v>18</v>
          </cell>
          <cell r="E119" t="str">
            <v>Cabezales18</v>
          </cell>
          <cell r="DZ119">
            <v>1</v>
          </cell>
          <cell r="EO119">
            <v>1</v>
          </cell>
          <cell r="FD119">
            <v>1</v>
          </cell>
          <cell r="GH119">
            <v>1</v>
          </cell>
          <cell r="GW119">
            <v>1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5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S119">
            <v>0</v>
          </cell>
          <cell r="HT119">
            <v>0</v>
          </cell>
          <cell r="HU119">
            <v>0</v>
          </cell>
          <cell r="HV119">
            <v>0</v>
          </cell>
        </row>
        <row r="120">
          <cell r="C120" t="str">
            <v>Cabezales</v>
          </cell>
          <cell r="D120">
            <v>19</v>
          </cell>
          <cell r="E120" t="str">
            <v>Cabezales19</v>
          </cell>
          <cell r="J120">
            <v>1</v>
          </cell>
          <cell r="Y120">
            <v>1</v>
          </cell>
          <cell r="AN120">
            <v>1</v>
          </cell>
          <cell r="BC120">
            <v>1</v>
          </cell>
          <cell r="BR120">
            <v>1</v>
          </cell>
          <cell r="CG120">
            <v>1</v>
          </cell>
          <cell r="CV120">
            <v>1</v>
          </cell>
          <cell r="DK120">
            <v>1</v>
          </cell>
          <cell r="FS120">
            <v>1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9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S120">
            <v>0</v>
          </cell>
          <cell r="HT120">
            <v>0</v>
          </cell>
          <cell r="HU120">
            <v>0</v>
          </cell>
          <cell r="HV120">
            <v>0</v>
          </cell>
        </row>
        <row r="121">
          <cell r="C121" t="str">
            <v>Cabezales</v>
          </cell>
          <cell r="D121">
            <v>20</v>
          </cell>
          <cell r="E121" t="str">
            <v>Cabezales20</v>
          </cell>
          <cell r="H121">
            <v>3</v>
          </cell>
          <cell r="W121">
            <v>3</v>
          </cell>
          <cell r="AL121">
            <v>3</v>
          </cell>
          <cell r="BA121">
            <v>3</v>
          </cell>
          <cell r="BP121">
            <v>3</v>
          </cell>
          <cell r="CE121">
            <v>3</v>
          </cell>
          <cell r="CT121">
            <v>3</v>
          </cell>
          <cell r="DI121">
            <v>3</v>
          </cell>
          <cell r="FQ121">
            <v>3</v>
          </cell>
          <cell r="HH121">
            <v>0</v>
          </cell>
          <cell r="HI121">
            <v>0</v>
          </cell>
          <cell r="HJ121">
            <v>27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</row>
        <row r="122">
          <cell r="C122" t="str">
            <v>Cabezales</v>
          </cell>
          <cell r="D122">
            <v>21</v>
          </cell>
          <cell r="E122" t="str">
            <v>Cabezales21</v>
          </cell>
          <cell r="H122">
            <v>1</v>
          </cell>
          <cell r="W122">
            <v>1</v>
          </cell>
          <cell r="AL122">
            <v>1</v>
          </cell>
          <cell r="BA122">
            <v>1</v>
          </cell>
          <cell r="BP122">
            <v>1</v>
          </cell>
          <cell r="CE122">
            <v>1</v>
          </cell>
          <cell r="CT122">
            <v>1</v>
          </cell>
          <cell r="DI122">
            <v>1</v>
          </cell>
          <cell r="FQ122">
            <v>1</v>
          </cell>
          <cell r="HH122">
            <v>0</v>
          </cell>
          <cell r="HI122">
            <v>0</v>
          </cell>
          <cell r="HJ122">
            <v>9</v>
          </cell>
          <cell r="HK122">
            <v>0</v>
          </cell>
          <cell r="HL122">
            <v>0</v>
          </cell>
          <cell r="HM122">
            <v>0</v>
          </cell>
          <cell r="HN122">
            <v>0</v>
          </cell>
          <cell r="HO122">
            <v>0</v>
          </cell>
          <cell r="HP122">
            <v>0</v>
          </cell>
          <cell r="HQ122">
            <v>0</v>
          </cell>
          <cell r="HR122">
            <v>0</v>
          </cell>
          <cell r="HS122">
            <v>0</v>
          </cell>
          <cell r="HT122">
            <v>0</v>
          </cell>
          <cell r="HU122">
            <v>0</v>
          </cell>
          <cell r="HV122">
            <v>0</v>
          </cell>
        </row>
        <row r="123">
          <cell r="C123" t="str">
            <v>Cabezales</v>
          </cell>
          <cell r="D123">
            <v>22</v>
          </cell>
          <cell r="E123" t="str">
            <v>Cabezales22</v>
          </cell>
          <cell r="J123">
            <v>3</v>
          </cell>
          <cell r="Y123">
            <v>3</v>
          </cell>
          <cell r="AN123">
            <v>3</v>
          </cell>
          <cell r="BC123">
            <v>3</v>
          </cell>
          <cell r="BR123">
            <v>3</v>
          </cell>
          <cell r="CG123">
            <v>3</v>
          </cell>
          <cell r="CV123">
            <v>3</v>
          </cell>
          <cell r="DK123">
            <v>3</v>
          </cell>
          <cell r="FS123">
            <v>3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27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</row>
        <row r="124">
          <cell r="C124" t="str">
            <v>Cabezales</v>
          </cell>
          <cell r="D124">
            <v>23</v>
          </cell>
          <cell r="E124" t="str">
            <v>Cabezales23</v>
          </cell>
          <cell r="J124">
            <v>1</v>
          </cell>
          <cell r="Y124">
            <v>1</v>
          </cell>
          <cell r="AN124">
            <v>1</v>
          </cell>
          <cell r="BC124">
            <v>1</v>
          </cell>
          <cell r="BR124">
            <v>1</v>
          </cell>
          <cell r="CG124">
            <v>1</v>
          </cell>
          <cell r="CV124">
            <v>1</v>
          </cell>
          <cell r="DK124">
            <v>1</v>
          </cell>
          <cell r="FS124">
            <v>1</v>
          </cell>
          <cell r="HH124">
            <v>0</v>
          </cell>
          <cell r="HI124">
            <v>0</v>
          </cell>
          <cell r="HJ124">
            <v>0</v>
          </cell>
          <cell r="HK124">
            <v>0</v>
          </cell>
          <cell r="HL124">
            <v>9</v>
          </cell>
          <cell r="HM124">
            <v>0</v>
          </cell>
          <cell r="HN124">
            <v>0</v>
          </cell>
          <cell r="HO124">
            <v>0</v>
          </cell>
          <cell r="HP124">
            <v>0</v>
          </cell>
          <cell r="HQ124">
            <v>0</v>
          </cell>
          <cell r="HR124">
            <v>0</v>
          </cell>
          <cell r="HS124">
            <v>0</v>
          </cell>
          <cell r="HT124">
            <v>0</v>
          </cell>
          <cell r="HU124">
            <v>0</v>
          </cell>
          <cell r="HV124">
            <v>0</v>
          </cell>
        </row>
        <row r="125">
          <cell r="C125" t="str">
            <v>Cabezales</v>
          </cell>
          <cell r="D125">
            <v>24</v>
          </cell>
          <cell r="E125" t="str">
            <v>Cabezales24</v>
          </cell>
          <cell r="L125">
            <v>5</v>
          </cell>
          <cell r="AA125">
            <v>5</v>
          </cell>
          <cell r="AP125">
            <v>5</v>
          </cell>
          <cell r="BE125">
            <v>5</v>
          </cell>
          <cell r="BT125">
            <v>5</v>
          </cell>
          <cell r="CI125">
            <v>5</v>
          </cell>
          <cell r="CX125">
            <v>5</v>
          </cell>
          <cell r="DM125">
            <v>5</v>
          </cell>
          <cell r="FU125">
            <v>5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45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</row>
        <row r="126">
          <cell r="C126" t="str">
            <v>Cabezales</v>
          </cell>
          <cell r="D126">
            <v>25</v>
          </cell>
          <cell r="E126" t="str">
            <v>Cabezales25</v>
          </cell>
          <cell r="L126">
            <v>2</v>
          </cell>
          <cell r="AA126">
            <v>2</v>
          </cell>
          <cell r="AP126">
            <v>2</v>
          </cell>
          <cell r="BE126">
            <v>2</v>
          </cell>
          <cell r="BT126">
            <v>2</v>
          </cell>
          <cell r="CI126">
            <v>2</v>
          </cell>
          <cell r="CX126">
            <v>2</v>
          </cell>
          <cell r="DM126">
            <v>2</v>
          </cell>
          <cell r="FU126">
            <v>2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>
            <v>0</v>
          </cell>
          <cell r="HN126">
            <v>18</v>
          </cell>
          <cell r="HO126">
            <v>0</v>
          </cell>
          <cell r="HP126">
            <v>0</v>
          </cell>
          <cell r="HQ126">
            <v>0</v>
          </cell>
          <cell r="HR126">
            <v>0</v>
          </cell>
          <cell r="HS126">
            <v>0</v>
          </cell>
          <cell r="HT126">
            <v>0</v>
          </cell>
          <cell r="HU126">
            <v>0</v>
          </cell>
          <cell r="HV126">
            <v>0</v>
          </cell>
        </row>
        <row r="127">
          <cell r="C127" t="str">
            <v>Cabezales</v>
          </cell>
          <cell r="D127">
            <v>26</v>
          </cell>
          <cell r="E127" t="str">
            <v>Cabezales26</v>
          </cell>
          <cell r="N127">
            <v>2</v>
          </cell>
          <cell r="P127">
            <v>2</v>
          </cell>
          <cell r="S127">
            <v>2</v>
          </cell>
          <cell r="AC127">
            <v>2</v>
          </cell>
          <cell r="AE127">
            <v>2</v>
          </cell>
          <cell r="AR127">
            <v>2</v>
          </cell>
          <cell r="BG127">
            <v>2</v>
          </cell>
          <cell r="BV127">
            <v>2</v>
          </cell>
          <cell r="BY127">
            <v>2</v>
          </cell>
          <cell r="CK127">
            <v>2</v>
          </cell>
          <cell r="CM127">
            <v>2</v>
          </cell>
          <cell r="CP127">
            <v>2</v>
          </cell>
          <cell r="CZ127">
            <v>2</v>
          </cell>
          <cell r="DB127">
            <v>2</v>
          </cell>
          <cell r="DE127">
            <v>2</v>
          </cell>
          <cell r="DO127">
            <v>2</v>
          </cell>
          <cell r="DR127">
            <v>2</v>
          </cell>
          <cell r="FW127">
            <v>2</v>
          </cell>
          <cell r="FZ127">
            <v>2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18</v>
          </cell>
          <cell r="HQ127">
            <v>0</v>
          </cell>
          <cell r="HR127">
            <v>8</v>
          </cell>
          <cell r="HS127">
            <v>6</v>
          </cell>
          <cell r="HT127">
            <v>0</v>
          </cell>
          <cell r="HU127">
            <v>6</v>
          </cell>
          <cell r="HV127">
            <v>0</v>
          </cell>
        </row>
        <row r="128">
          <cell r="C128" t="str">
            <v>Terminación</v>
          </cell>
          <cell r="D128">
            <v>8</v>
          </cell>
          <cell r="E128" t="str">
            <v>Terminación8</v>
          </cell>
          <cell r="T128">
            <v>10</v>
          </cell>
          <cell r="AI128">
            <v>10</v>
          </cell>
          <cell r="AX128">
            <v>10</v>
          </cell>
          <cell r="BM128">
            <v>10</v>
          </cell>
          <cell r="CB128">
            <v>5</v>
          </cell>
          <cell r="CQ128">
            <v>5</v>
          </cell>
          <cell r="DF128">
            <v>5</v>
          </cell>
          <cell r="DU128">
            <v>5</v>
          </cell>
          <cell r="EJ128">
            <v>5</v>
          </cell>
          <cell r="EY128">
            <v>5</v>
          </cell>
          <cell r="FN128">
            <v>5</v>
          </cell>
          <cell r="GC128">
            <v>10</v>
          </cell>
          <cell r="GR128">
            <v>10</v>
          </cell>
          <cell r="HG128">
            <v>10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105</v>
          </cell>
        </row>
        <row r="129">
          <cell r="C129" t="str">
            <v>Terminación</v>
          </cell>
          <cell r="D129">
            <v>9</v>
          </cell>
          <cell r="E129" t="str">
            <v>Terminación9</v>
          </cell>
          <cell r="T129">
            <v>2</v>
          </cell>
          <cell r="AI129">
            <v>2</v>
          </cell>
          <cell r="AX129">
            <v>2</v>
          </cell>
          <cell r="BM129">
            <v>2</v>
          </cell>
          <cell r="CB129">
            <v>2</v>
          </cell>
          <cell r="CQ129">
            <v>2</v>
          </cell>
          <cell r="DF129">
            <v>2</v>
          </cell>
          <cell r="DU129">
            <v>2</v>
          </cell>
          <cell r="EJ129">
            <v>2</v>
          </cell>
          <cell r="EY129">
            <v>2</v>
          </cell>
          <cell r="FN129">
            <v>2</v>
          </cell>
          <cell r="GC129">
            <v>2</v>
          </cell>
          <cell r="GR129">
            <v>2</v>
          </cell>
          <cell r="HG129">
            <v>2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28</v>
          </cell>
        </row>
        <row r="130">
          <cell r="C130" t="str">
            <v>Terminación</v>
          </cell>
          <cell r="D130">
            <v>10</v>
          </cell>
          <cell r="E130" t="str">
            <v>Terminación10</v>
          </cell>
          <cell r="T130">
            <v>1</v>
          </cell>
          <cell r="AI130">
            <v>1</v>
          </cell>
          <cell r="AX130">
            <v>1</v>
          </cell>
          <cell r="BM130">
            <v>1</v>
          </cell>
          <cell r="CB130">
            <v>1</v>
          </cell>
          <cell r="CQ130">
            <v>1</v>
          </cell>
          <cell r="DF130">
            <v>1</v>
          </cell>
          <cell r="DU130">
            <v>1</v>
          </cell>
          <cell r="EJ130">
            <v>1</v>
          </cell>
          <cell r="EY130">
            <v>1</v>
          </cell>
          <cell r="FN130">
            <v>1</v>
          </cell>
          <cell r="GC130">
            <v>1</v>
          </cell>
          <cell r="GR130">
            <v>1</v>
          </cell>
          <cell r="HG130">
            <v>1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14</v>
          </cell>
        </row>
        <row r="131">
          <cell r="C131" t="str">
            <v>Terminación</v>
          </cell>
          <cell r="D131">
            <v>11</v>
          </cell>
          <cell r="E131" t="str">
            <v>Terminación11</v>
          </cell>
          <cell r="T131">
            <v>1</v>
          </cell>
          <cell r="AI131">
            <v>1</v>
          </cell>
          <cell r="AX131">
            <v>1</v>
          </cell>
          <cell r="BM131">
            <v>1</v>
          </cell>
          <cell r="CB131">
            <v>1</v>
          </cell>
          <cell r="CQ131">
            <v>1</v>
          </cell>
          <cell r="DF131">
            <v>1</v>
          </cell>
          <cell r="DU131">
            <v>1</v>
          </cell>
          <cell r="EJ131">
            <v>1</v>
          </cell>
          <cell r="EY131">
            <v>1</v>
          </cell>
          <cell r="FN131">
            <v>1</v>
          </cell>
          <cell r="GC131">
            <v>1</v>
          </cell>
          <cell r="GR131">
            <v>1</v>
          </cell>
          <cell r="HG131">
            <v>1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14</v>
          </cell>
        </row>
        <row r="132">
          <cell r="C132" t="str">
            <v>Terminación</v>
          </cell>
          <cell r="D132">
            <v>12</v>
          </cell>
          <cell r="E132" t="str">
            <v>Terminación12</v>
          </cell>
          <cell r="T132">
            <v>1</v>
          </cell>
          <cell r="AI132">
            <v>1</v>
          </cell>
          <cell r="AX132">
            <v>1</v>
          </cell>
          <cell r="BM132">
            <v>1</v>
          </cell>
          <cell r="CB132">
            <v>1</v>
          </cell>
          <cell r="CQ132">
            <v>1</v>
          </cell>
          <cell r="DF132">
            <v>1</v>
          </cell>
          <cell r="DU132">
            <v>1</v>
          </cell>
          <cell r="EJ132">
            <v>1</v>
          </cell>
          <cell r="EY132">
            <v>1</v>
          </cell>
          <cell r="FN132">
            <v>1</v>
          </cell>
          <cell r="GC132">
            <v>1</v>
          </cell>
          <cell r="GR132">
            <v>1</v>
          </cell>
          <cell r="HG132">
            <v>1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14</v>
          </cell>
        </row>
        <row r="133">
          <cell r="C133" t="str">
            <v>Terminación</v>
          </cell>
          <cell r="D133">
            <v>13</v>
          </cell>
          <cell r="E133" t="str">
            <v>Terminación13</v>
          </cell>
          <cell r="T133">
            <v>1</v>
          </cell>
          <cell r="AI133">
            <v>1</v>
          </cell>
          <cell r="AX133">
            <v>1</v>
          </cell>
          <cell r="BM133">
            <v>1</v>
          </cell>
          <cell r="GC133">
            <v>1</v>
          </cell>
          <cell r="GR133">
            <v>1</v>
          </cell>
          <cell r="HG133">
            <v>1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P133">
            <v>0</v>
          </cell>
          <cell r="HQ133">
            <v>0</v>
          </cell>
          <cell r="HR133">
            <v>0</v>
          </cell>
          <cell r="HS133">
            <v>0</v>
          </cell>
          <cell r="HT133">
            <v>0</v>
          </cell>
          <cell r="HU133">
            <v>0</v>
          </cell>
          <cell r="HV133">
            <v>7</v>
          </cell>
        </row>
        <row r="134">
          <cell r="C134" t="str">
            <v>Terminación</v>
          </cell>
          <cell r="D134">
            <v>14</v>
          </cell>
          <cell r="E134" t="str">
            <v>Terminación14</v>
          </cell>
          <cell r="T134">
            <v>1</v>
          </cell>
          <cell r="AI134">
            <v>1</v>
          </cell>
          <cell r="AX134">
            <v>1</v>
          </cell>
          <cell r="BM134">
            <v>1</v>
          </cell>
          <cell r="CB134">
            <v>1</v>
          </cell>
          <cell r="CQ134">
            <v>1</v>
          </cell>
          <cell r="DF134">
            <v>1</v>
          </cell>
          <cell r="DU134">
            <v>1</v>
          </cell>
          <cell r="EJ134">
            <v>1</v>
          </cell>
          <cell r="EY134">
            <v>1</v>
          </cell>
          <cell r="FN134">
            <v>1</v>
          </cell>
          <cell r="GC134">
            <v>1</v>
          </cell>
          <cell r="GR134">
            <v>1</v>
          </cell>
          <cell r="HG134">
            <v>1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14</v>
          </cell>
        </row>
        <row r="135">
          <cell r="C135" t="str">
            <v>Terminación</v>
          </cell>
          <cell r="D135">
            <v>15</v>
          </cell>
          <cell r="E135" t="str">
            <v>Terminación15</v>
          </cell>
          <cell r="T135">
            <v>1</v>
          </cell>
          <cell r="AI135">
            <v>1</v>
          </cell>
          <cell r="AX135">
            <v>1</v>
          </cell>
          <cell r="BM135">
            <v>1</v>
          </cell>
          <cell r="CB135">
            <v>1</v>
          </cell>
          <cell r="CQ135">
            <v>1</v>
          </cell>
          <cell r="DF135">
            <v>1</v>
          </cell>
          <cell r="DU135">
            <v>1</v>
          </cell>
          <cell r="EJ135">
            <v>1</v>
          </cell>
          <cell r="EY135">
            <v>1</v>
          </cell>
          <cell r="FN135">
            <v>1</v>
          </cell>
          <cell r="GC135">
            <v>1</v>
          </cell>
          <cell r="GR135">
            <v>1</v>
          </cell>
          <cell r="HG135">
            <v>1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14</v>
          </cell>
        </row>
        <row r="136">
          <cell r="C136" t="str">
            <v>Terminación</v>
          </cell>
          <cell r="D136">
            <v>16</v>
          </cell>
          <cell r="E136" t="str">
            <v>Terminación16</v>
          </cell>
          <cell r="T136">
            <v>1</v>
          </cell>
          <cell r="AI136">
            <v>1</v>
          </cell>
          <cell r="AX136">
            <v>1</v>
          </cell>
          <cell r="BM136">
            <v>1</v>
          </cell>
          <cell r="CB136">
            <v>1</v>
          </cell>
          <cell r="CQ136">
            <v>1</v>
          </cell>
          <cell r="DF136">
            <v>1</v>
          </cell>
          <cell r="DU136">
            <v>1</v>
          </cell>
          <cell r="EJ136">
            <v>1</v>
          </cell>
          <cell r="EY136">
            <v>1</v>
          </cell>
          <cell r="FN136">
            <v>1</v>
          </cell>
          <cell r="GC136">
            <v>1</v>
          </cell>
          <cell r="GR136">
            <v>1</v>
          </cell>
          <cell r="HG136">
            <v>1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14</v>
          </cell>
        </row>
        <row r="137">
          <cell r="C137" t="str">
            <v>Terminación</v>
          </cell>
          <cell r="D137">
            <v>17</v>
          </cell>
          <cell r="E137" t="str">
            <v>Terminación17</v>
          </cell>
          <cell r="T137">
            <v>2</v>
          </cell>
          <cell r="AI137">
            <v>2</v>
          </cell>
          <cell r="AX137">
            <v>2</v>
          </cell>
          <cell r="BM137">
            <v>2</v>
          </cell>
          <cell r="GC137">
            <v>2</v>
          </cell>
          <cell r="GR137">
            <v>2</v>
          </cell>
          <cell r="HG137">
            <v>2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14</v>
          </cell>
        </row>
        <row r="138">
          <cell r="C138" t="str">
            <v>Terminación</v>
          </cell>
          <cell r="D138">
            <v>18</v>
          </cell>
          <cell r="E138" t="str">
            <v>Terminación18</v>
          </cell>
          <cell r="T138">
            <v>2</v>
          </cell>
          <cell r="AI138">
            <v>2</v>
          </cell>
          <cell r="AX138">
            <v>2</v>
          </cell>
          <cell r="BM138">
            <v>2</v>
          </cell>
          <cell r="GC138">
            <v>2</v>
          </cell>
          <cell r="GR138">
            <v>2</v>
          </cell>
          <cell r="HG138">
            <v>2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0</v>
          </cell>
          <cell r="HQ138">
            <v>0</v>
          </cell>
          <cell r="HR138">
            <v>0</v>
          </cell>
          <cell r="HS138">
            <v>0</v>
          </cell>
          <cell r="HT138">
            <v>0</v>
          </cell>
          <cell r="HU138">
            <v>0</v>
          </cell>
          <cell r="HV138">
            <v>14</v>
          </cell>
        </row>
        <row r="139">
          <cell r="C139" t="str">
            <v>Terminación</v>
          </cell>
          <cell r="D139">
            <v>19</v>
          </cell>
          <cell r="E139" t="str">
            <v>Terminación19</v>
          </cell>
          <cell r="T139">
            <v>2</v>
          </cell>
          <cell r="AI139">
            <v>2</v>
          </cell>
          <cell r="AX139">
            <v>2</v>
          </cell>
          <cell r="BM139">
            <v>2</v>
          </cell>
          <cell r="GC139">
            <v>2</v>
          </cell>
          <cell r="GR139">
            <v>2</v>
          </cell>
          <cell r="HG139">
            <v>2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14</v>
          </cell>
        </row>
        <row r="140">
          <cell r="C140" t="str">
            <v>Terminación</v>
          </cell>
          <cell r="D140">
            <v>20</v>
          </cell>
          <cell r="E140" t="str">
            <v>Terminación20</v>
          </cell>
          <cell r="T140">
            <v>2</v>
          </cell>
          <cell r="AI140">
            <v>2</v>
          </cell>
          <cell r="AX140">
            <v>2</v>
          </cell>
          <cell r="BM140">
            <v>2</v>
          </cell>
          <cell r="GC140">
            <v>2</v>
          </cell>
          <cell r="GR140">
            <v>2</v>
          </cell>
          <cell r="HG140">
            <v>2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14</v>
          </cell>
        </row>
        <row r="141">
          <cell r="C141" t="str">
            <v>Terminación</v>
          </cell>
          <cell r="D141">
            <v>21</v>
          </cell>
          <cell r="E141" t="str">
            <v>Terminación21</v>
          </cell>
          <cell r="AI141">
            <v>150</v>
          </cell>
          <cell r="AX141">
            <v>150</v>
          </cell>
          <cell r="BM141">
            <v>150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450</v>
          </cell>
        </row>
        <row r="142">
          <cell r="C142" t="str">
            <v>Terminación</v>
          </cell>
          <cell r="D142">
            <v>22</v>
          </cell>
          <cell r="E142" t="str">
            <v>Terminación22</v>
          </cell>
          <cell r="AI142">
            <v>1000</v>
          </cell>
          <cell r="AX142">
            <v>1000</v>
          </cell>
          <cell r="BM142">
            <v>1000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3000</v>
          </cell>
        </row>
        <row r="143">
          <cell r="C143" t="str">
            <v>Terminación</v>
          </cell>
          <cell r="D143">
            <v>23</v>
          </cell>
          <cell r="E143" t="str">
            <v>Terminación23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</row>
        <row r="144">
          <cell r="C144" t="str">
            <v>Terminación</v>
          </cell>
          <cell r="D144">
            <v>24</v>
          </cell>
          <cell r="E144" t="str">
            <v>Terminación24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</row>
        <row r="145">
          <cell r="C145" t="str">
            <v>Terminación</v>
          </cell>
          <cell r="D145">
            <v>25</v>
          </cell>
          <cell r="E145" t="str">
            <v>Terminación25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L145">
            <v>0</v>
          </cell>
          <cell r="HM145">
            <v>0</v>
          </cell>
          <cell r="HN145">
            <v>0</v>
          </cell>
          <cell r="HO145">
            <v>0</v>
          </cell>
          <cell r="HP145">
            <v>0</v>
          </cell>
          <cell r="HQ145">
            <v>0</v>
          </cell>
          <cell r="HR145">
            <v>0</v>
          </cell>
          <cell r="HS145">
            <v>0</v>
          </cell>
          <cell r="HT145">
            <v>0</v>
          </cell>
          <cell r="HU145">
            <v>0</v>
          </cell>
          <cell r="HV145">
            <v>0</v>
          </cell>
        </row>
        <row r="146">
          <cell r="C146" t="str">
            <v>Terminación</v>
          </cell>
          <cell r="D146">
            <v>26</v>
          </cell>
          <cell r="E146" t="str">
            <v>Terminación26</v>
          </cell>
          <cell r="T146">
            <v>20</v>
          </cell>
          <cell r="AI146">
            <v>350</v>
          </cell>
          <cell r="AX146">
            <v>350</v>
          </cell>
          <cell r="BM146">
            <v>350</v>
          </cell>
          <cell r="GC146">
            <v>20</v>
          </cell>
          <cell r="GR146">
            <v>20</v>
          </cell>
          <cell r="HG146">
            <v>20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P146">
            <v>0</v>
          </cell>
          <cell r="HQ146">
            <v>0</v>
          </cell>
          <cell r="HR146">
            <v>0</v>
          </cell>
          <cell r="HS146">
            <v>0</v>
          </cell>
          <cell r="HT146">
            <v>0</v>
          </cell>
          <cell r="HU146">
            <v>0</v>
          </cell>
          <cell r="HV146">
            <v>1130</v>
          </cell>
        </row>
        <row r="147">
          <cell r="C147" t="str">
            <v>Terminación</v>
          </cell>
          <cell r="D147">
            <v>27</v>
          </cell>
          <cell r="E147" t="str">
            <v>Terminación27</v>
          </cell>
          <cell r="T147">
            <v>40</v>
          </cell>
          <cell r="AI147">
            <v>80</v>
          </cell>
          <cell r="AX147">
            <v>80</v>
          </cell>
          <cell r="BM147">
            <v>80</v>
          </cell>
          <cell r="GC147">
            <v>40</v>
          </cell>
          <cell r="GR147">
            <v>40</v>
          </cell>
          <cell r="HG147">
            <v>40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P147">
            <v>0</v>
          </cell>
          <cell r="HQ147">
            <v>0</v>
          </cell>
          <cell r="HR147">
            <v>0</v>
          </cell>
          <cell r="HS147">
            <v>0</v>
          </cell>
          <cell r="HT147">
            <v>0</v>
          </cell>
          <cell r="HU147">
            <v>0</v>
          </cell>
          <cell r="HV147">
            <v>400</v>
          </cell>
        </row>
        <row r="148">
          <cell r="C148" t="str">
            <v>Terminación</v>
          </cell>
          <cell r="D148">
            <v>28</v>
          </cell>
          <cell r="E148" t="str">
            <v>Terminación28</v>
          </cell>
          <cell r="T148">
            <v>2</v>
          </cell>
          <cell r="AI148">
            <v>2</v>
          </cell>
          <cell r="AX148">
            <v>2</v>
          </cell>
          <cell r="BM148">
            <v>2</v>
          </cell>
          <cell r="GC148">
            <v>2</v>
          </cell>
          <cell r="GR148">
            <v>2</v>
          </cell>
          <cell r="HG148">
            <v>2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L148">
            <v>0</v>
          </cell>
          <cell r="HM148">
            <v>0</v>
          </cell>
          <cell r="HN148">
            <v>0</v>
          </cell>
          <cell r="HO148">
            <v>0</v>
          </cell>
          <cell r="HP148">
            <v>0</v>
          </cell>
          <cell r="HQ148">
            <v>0</v>
          </cell>
          <cell r="HR148">
            <v>0</v>
          </cell>
          <cell r="HS148">
            <v>0</v>
          </cell>
          <cell r="HT148">
            <v>0</v>
          </cell>
          <cell r="HU148">
            <v>0</v>
          </cell>
          <cell r="HV148">
            <v>14</v>
          </cell>
        </row>
        <row r="149">
          <cell r="C149" t="str">
            <v>Terminación</v>
          </cell>
          <cell r="D149">
            <v>29</v>
          </cell>
          <cell r="E149" t="str">
            <v>Terminación29</v>
          </cell>
          <cell r="T149">
            <v>2</v>
          </cell>
          <cell r="AI149">
            <v>2</v>
          </cell>
          <cell r="AX149">
            <v>2</v>
          </cell>
          <cell r="BM149">
            <v>2</v>
          </cell>
          <cell r="GC149">
            <v>2</v>
          </cell>
          <cell r="GR149">
            <v>2</v>
          </cell>
          <cell r="HG149">
            <v>2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14</v>
          </cell>
        </row>
        <row r="150">
          <cell r="C150" t="str">
            <v>Terminación</v>
          </cell>
          <cell r="D150">
            <v>30</v>
          </cell>
          <cell r="E150" t="str">
            <v>Terminación30</v>
          </cell>
          <cell r="T150">
            <v>1</v>
          </cell>
          <cell r="AI150">
            <v>1</v>
          </cell>
          <cell r="AX150">
            <v>1</v>
          </cell>
          <cell r="BM150">
            <v>1</v>
          </cell>
          <cell r="GC150">
            <v>1</v>
          </cell>
          <cell r="GR150">
            <v>1</v>
          </cell>
          <cell r="HG150">
            <v>1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7</v>
          </cell>
        </row>
        <row r="151">
          <cell r="C151" t="str">
            <v>Terminación</v>
          </cell>
          <cell r="D151">
            <v>31</v>
          </cell>
          <cell r="E151" t="str">
            <v>Terminación31</v>
          </cell>
          <cell r="T151">
            <v>1</v>
          </cell>
          <cell r="AI151">
            <v>1</v>
          </cell>
          <cell r="AX151">
            <v>1</v>
          </cell>
          <cell r="BM151">
            <v>1</v>
          </cell>
          <cell r="GC151">
            <v>1</v>
          </cell>
          <cell r="GR151">
            <v>1</v>
          </cell>
          <cell r="HG151">
            <v>1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P151">
            <v>0</v>
          </cell>
          <cell r="HQ151">
            <v>0</v>
          </cell>
          <cell r="HR151">
            <v>0</v>
          </cell>
          <cell r="HS151">
            <v>0</v>
          </cell>
          <cell r="HT151">
            <v>0</v>
          </cell>
          <cell r="HU151">
            <v>0</v>
          </cell>
          <cell r="HV151">
            <v>7</v>
          </cell>
        </row>
        <row r="152">
          <cell r="C152" t="str">
            <v>Terminación</v>
          </cell>
          <cell r="D152">
            <v>32</v>
          </cell>
          <cell r="E152" t="str">
            <v>Terminación32</v>
          </cell>
          <cell r="T152">
            <v>1</v>
          </cell>
          <cell r="AI152">
            <v>1</v>
          </cell>
          <cell r="AX152">
            <v>1</v>
          </cell>
          <cell r="BM152">
            <v>1</v>
          </cell>
          <cell r="GC152">
            <v>1</v>
          </cell>
          <cell r="GR152">
            <v>1</v>
          </cell>
          <cell r="HG152">
            <v>1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7</v>
          </cell>
        </row>
        <row r="153">
          <cell r="C153" t="str">
            <v>Terminación</v>
          </cell>
          <cell r="D153">
            <v>33</v>
          </cell>
          <cell r="E153" t="str">
            <v>Terminación33</v>
          </cell>
          <cell r="T153">
            <v>1.5</v>
          </cell>
          <cell r="AI153">
            <v>1.5</v>
          </cell>
          <cell r="AX153">
            <v>1.5</v>
          </cell>
          <cell r="BM153">
            <v>1.5</v>
          </cell>
          <cell r="GC153">
            <v>1.5</v>
          </cell>
          <cell r="GR153">
            <v>1.5</v>
          </cell>
          <cell r="HG153">
            <v>1.5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10.5</v>
          </cell>
        </row>
        <row r="154">
          <cell r="C154" t="str">
            <v>Terminación</v>
          </cell>
          <cell r="D154">
            <v>34</v>
          </cell>
          <cell r="E154" t="str">
            <v>Terminación34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P154">
            <v>0</v>
          </cell>
          <cell r="HQ154">
            <v>0</v>
          </cell>
          <cell r="HR154">
            <v>0</v>
          </cell>
          <cell r="HS154">
            <v>0</v>
          </cell>
          <cell r="HT154">
            <v>0</v>
          </cell>
          <cell r="HU154">
            <v>0</v>
          </cell>
          <cell r="HV154">
            <v>0</v>
          </cell>
        </row>
        <row r="155">
          <cell r="C155" t="str">
            <v>Terminación</v>
          </cell>
          <cell r="D155">
            <v>35</v>
          </cell>
          <cell r="E155" t="str">
            <v>Terminación35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</row>
        <row r="156">
          <cell r="C156" t="str">
            <v>Personal</v>
          </cell>
          <cell r="D156">
            <v>3</v>
          </cell>
          <cell r="E156" t="str">
            <v>Personal3</v>
          </cell>
          <cell r="F156">
            <v>0.95</v>
          </cell>
          <cell r="G156">
            <v>0.68223248966942718</v>
          </cell>
          <cell r="H156">
            <v>3.2699447291666472</v>
          </cell>
          <cell r="I156">
            <v>5.6821514147286756</v>
          </cell>
          <cell r="J156">
            <v>8.7847103645833613</v>
          </cell>
          <cell r="K156">
            <v>1.7008837426927843</v>
          </cell>
          <cell r="L156">
            <v>5.995512640624983</v>
          </cell>
          <cell r="M156">
            <v>5.3341678928571543</v>
          </cell>
          <cell r="N156">
            <v>5.9376563541666227</v>
          </cell>
          <cell r="O156">
            <v>4.9295115476190325</v>
          </cell>
          <cell r="P156">
            <v>7.1271129583332637</v>
          </cell>
          <cell r="Q156">
            <v>4.448338768768747</v>
          </cell>
          <cell r="R156">
            <v>2.2377052083333338</v>
          </cell>
          <cell r="S156">
            <v>6.7131156250000013</v>
          </cell>
          <cell r="T156">
            <v>23.541666666666664</v>
          </cell>
          <cell r="U156">
            <v>0.95</v>
          </cell>
          <cell r="V156">
            <v>0.68306373966942802</v>
          </cell>
          <cell r="W156">
            <v>3.2500711249999812</v>
          </cell>
          <cell r="X156">
            <v>5.9494873522286653</v>
          </cell>
          <cell r="Y156">
            <v>8.7923687500000369</v>
          </cell>
          <cell r="Z156">
            <v>1.708998769123137</v>
          </cell>
          <cell r="AA156">
            <v>5.9947339374999853</v>
          </cell>
          <cell r="AB156">
            <v>4.7990113293650749</v>
          </cell>
          <cell r="AC156">
            <v>5.9415716406249528</v>
          </cell>
          <cell r="AD156">
            <v>4.2371536210317577</v>
          </cell>
          <cell r="AE156">
            <v>7.1683463888888044</v>
          </cell>
          <cell r="AF156">
            <v>11.282402104247117</v>
          </cell>
          <cell r="AG156">
            <v>0</v>
          </cell>
          <cell r="AH156">
            <v>0</v>
          </cell>
          <cell r="AI156">
            <v>18.041666666666664</v>
          </cell>
          <cell r="AJ156">
            <v>0.95</v>
          </cell>
          <cell r="AK156">
            <v>0.67374186466942665</v>
          </cell>
          <cell r="AL156">
            <v>3.2338882708333143</v>
          </cell>
          <cell r="AM156">
            <v>5.5330694980620114</v>
          </cell>
          <cell r="AN156">
            <v>8.7792102604167042</v>
          </cell>
          <cell r="AO156">
            <v>1.7104703740671698</v>
          </cell>
          <cell r="AP156">
            <v>6.0098331979166613</v>
          </cell>
          <cell r="AQ156">
            <v>5.7858718194444716</v>
          </cell>
          <cell r="AR156">
            <v>7.0021459999999323</v>
          </cell>
          <cell r="AS156">
            <v>9.1288051265550703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17.166666666666668</v>
          </cell>
          <cell r="AY156">
            <v>0.95</v>
          </cell>
          <cell r="AZ156">
            <v>0.67374186466942687</v>
          </cell>
          <cell r="BA156">
            <v>3.2442697916666492</v>
          </cell>
          <cell r="BB156">
            <v>5.6591966438953438</v>
          </cell>
          <cell r="BC156">
            <v>8.7642774479167027</v>
          </cell>
          <cell r="BD156">
            <v>1.6454459934701455</v>
          </cell>
          <cell r="BE156">
            <v>6.0077425052083173</v>
          </cell>
          <cell r="BF156">
            <v>5.9669234226190353</v>
          </cell>
          <cell r="BG156">
            <v>7.0341578333332562</v>
          </cell>
          <cell r="BH156">
            <v>9.0987063776276322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17.666666666666664</v>
          </cell>
          <cell r="BN156">
            <v>0.95</v>
          </cell>
          <cell r="BO156">
            <v>0.6938699896694277</v>
          </cell>
          <cell r="BP156">
            <v>3.2698651666666496</v>
          </cell>
          <cell r="BQ156">
            <v>5.4467956438953484</v>
          </cell>
          <cell r="BR156">
            <v>8.7842234895833702</v>
          </cell>
          <cell r="BS156">
            <v>1.7102429235074654</v>
          </cell>
          <cell r="BT156">
            <v>5.9932524322916523</v>
          </cell>
          <cell r="BU156">
            <v>5.6375775357142883</v>
          </cell>
          <cell r="BV156">
            <v>7.009721722222146</v>
          </cell>
          <cell r="BW156">
            <v>9.2867072613685622</v>
          </cell>
          <cell r="BX156">
            <v>2.0859997087702715</v>
          </cell>
          <cell r="BY156">
            <v>6.2579991263108141</v>
          </cell>
          <cell r="BZ156">
            <v>0</v>
          </cell>
          <cell r="CA156">
            <v>0</v>
          </cell>
          <cell r="CB156">
            <v>12.5625</v>
          </cell>
          <cell r="CC156">
            <v>0.95</v>
          </cell>
          <cell r="CD156">
            <v>0.68205436466942737</v>
          </cell>
          <cell r="CE156">
            <v>3.2582636874999817</v>
          </cell>
          <cell r="CF156">
            <v>5.519280643895347</v>
          </cell>
          <cell r="CG156">
            <v>8.8279185416666959</v>
          </cell>
          <cell r="CH156">
            <v>1.6899814026741349</v>
          </cell>
          <cell r="CI156">
            <v>5.970856182291655</v>
          </cell>
          <cell r="CJ156">
            <v>4.6170463690476131</v>
          </cell>
          <cell r="CK156">
            <v>5.9377196874999578</v>
          </cell>
          <cell r="CL156">
            <v>4.3657590228174596</v>
          </cell>
          <cell r="CM156">
            <v>7.0768223333332507</v>
          </cell>
          <cell r="CN156">
            <v>3.8211753716216568</v>
          </cell>
          <cell r="CO156">
            <v>2.2398625000000045</v>
          </cell>
          <cell r="CP156">
            <v>6.7195875000000136</v>
          </cell>
          <cell r="CQ156">
            <v>11.229166666666666</v>
          </cell>
          <cell r="CR156">
            <v>0.95</v>
          </cell>
          <cell r="CS156">
            <v>0.67469186466942677</v>
          </cell>
          <cell r="CT156">
            <v>3.2393582916666488</v>
          </cell>
          <cell r="CU156">
            <v>5.80901124806201</v>
          </cell>
          <cell r="CV156">
            <v>8.8032234895833756</v>
          </cell>
          <cell r="CW156">
            <v>1.624524919776114</v>
          </cell>
          <cell r="CX156">
            <v>6.0327843072916485</v>
          </cell>
          <cell r="CY156">
            <v>4.8164885906863155</v>
          </cell>
          <cell r="CZ156">
            <v>5.9341309635416266</v>
          </cell>
          <cell r="DA156">
            <v>4.131659042658737</v>
          </cell>
          <cell r="DB156">
            <v>7.064886902777701</v>
          </cell>
          <cell r="DC156">
            <v>4.1773280750750574</v>
          </cell>
          <cell r="DD156">
            <v>2.2273731336805547</v>
          </cell>
          <cell r="DE156">
            <v>6.682119401041664</v>
          </cell>
          <cell r="DF156">
            <v>11.604166666666666</v>
          </cell>
          <cell r="DG156">
            <v>0.95</v>
          </cell>
          <cell r="DH156">
            <v>0.69689811466942819</v>
          </cell>
          <cell r="DI156">
            <v>3.2204857499999848</v>
          </cell>
          <cell r="DJ156">
            <v>5.5067576647286938</v>
          </cell>
          <cell r="DK156">
            <v>7.6634619791666818</v>
          </cell>
          <cell r="DL156">
            <v>1.7628220087064672</v>
          </cell>
          <cell r="DM156">
            <v>5.9577883385416497</v>
          </cell>
          <cell r="DN156">
            <v>4.8875061666666575</v>
          </cell>
          <cell r="DO156">
            <v>5.7866305000000313</v>
          </cell>
          <cell r="DP156">
            <v>2.0228072274774651</v>
          </cell>
          <cell r="DQ156">
            <v>2.2170545833333297</v>
          </cell>
          <cell r="DR156">
            <v>6.6511637499999896</v>
          </cell>
          <cell r="DS156">
            <v>0</v>
          </cell>
          <cell r="DT156">
            <v>0</v>
          </cell>
          <cell r="DU156">
            <v>10.395833333333332</v>
          </cell>
          <cell r="DV156">
            <v>0.95</v>
          </cell>
          <cell r="DW156">
            <v>2.2509032051282052</v>
          </cell>
          <cell r="DX156">
            <v>5.1709413461538452</v>
          </cell>
          <cell r="DY156">
            <v>4.295753846153846</v>
          </cell>
          <cell r="DZ156">
            <v>1.3324272500000001</v>
          </cell>
          <cell r="EA156">
            <v>1.6325549821428571</v>
          </cell>
          <cell r="EB156">
            <v>2.1755282738095234</v>
          </cell>
          <cell r="EC156">
            <v>3.3876557043650801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22.479166666666668</v>
          </cell>
          <cell r="EK156">
            <v>0.95</v>
          </cell>
          <cell r="EL156">
            <v>2.2509032051282052</v>
          </cell>
          <cell r="EM156">
            <v>4.8574413461538457</v>
          </cell>
          <cell r="EN156">
            <v>4.0867538461538464</v>
          </cell>
          <cell r="EO156">
            <v>3.9136455769230762</v>
          </cell>
          <cell r="EP156">
            <v>2.4489686964285715</v>
          </cell>
          <cell r="EQ156">
            <v>2.0167716249999996</v>
          </cell>
          <cell r="ER156">
            <v>3.7010105654761909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9.8541666666666661</v>
          </cell>
          <cell r="EZ156">
            <v>0.95</v>
          </cell>
          <cell r="FA156">
            <v>2.0941532051282055</v>
          </cell>
          <cell r="FB156">
            <v>4.9619413461538455</v>
          </cell>
          <cell r="FC156">
            <v>3.9822538461538457</v>
          </cell>
          <cell r="FD156">
            <v>4.2793955769230774</v>
          </cell>
          <cell r="FE156">
            <v>2.7094137976190478</v>
          </cell>
          <cell r="FF156">
            <v>3.1597478392857146</v>
          </cell>
          <cell r="FG156">
            <v>3.1229327380952383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10.854166666666666</v>
          </cell>
          <cell r="FO156">
            <v>0.95</v>
          </cell>
          <cell r="FP156">
            <v>0.68359811466942755</v>
          </cell>
          <cell r="FQ156">
            <v>3.2676104999999858</v>
          </cell>
          <cell r="FR156">
            <v>5.284159519379843</v>
          </cell>
          <cell r="FS156">
            <v>8.7339140625000322</v>
          </cell>
          <cell r="FT156">
            <v>1.6851252395833332</v>
          </cell>
          <cell r="FU156">
            <v>6.0243062499999791</v>
          </cell>
          <cell r="FV156">
            <v>6.5470708928571648</v>
          </cell>
          <cell r="FW156">
            <v>7.0896357222221447</v>
          </cell>
          <cell r="FX156">
            <v>1.9242932117117195</v>
          </cell>
          <cell r="FY156">
            <v>2.2426993055555515</v>
          </cell>
          <cell r="FZ156">
            <v>6.7280979166666546</v>
          </cell>
          <cell r="GA156">
            <v>0</v>
          </cell>
          <cell r="GB156">
            <v>0</v>
          </cell>
          <cell r="GC156">
            <v>22.854166666666668</v>
          </cell>
          <cell r="GD156">
            <v>0.95</v>
          </cell>
          <cell r="GE156">
            <v>2.2509032051282052</v>
          </cell>
          <cell r="GF156">
            <v>4.752941346153845</v>
          </cell>
          <cell r="GG156">
            <v>4.295753846153846</v>
          </cell>
          <cell r="GH156">
            <v>4.2793955769230774</v>
          </cell>
          <cell r="GI156">
            <v>2.1667005119047618</v>
          </cell>
          <cell r="GJ156">
            <v>2.0545172738095236</v>
          </cell>
          <cell r="GK156">
            <v>3.6290320436507937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22.479166666666668</v>
          </cell>
          <cell r="GS156">
            <v>0.95</v>
          </cell>
          <cell r="GT156">
            <v>2.2509032051282052</v>
          </cell>
          <cell r="GU156">
            <v>5.1709413461538452</v>
          </cell>
          <cell r="GV156">
            <v>4.295753846153846</v>
          </cell>
          <cell r="GW156">
            <v>1.4986220595238096</v>
          </cell>
          <cell r="GX156">
            <v>1.5648862559523811</v>
          </cell>
          <cell r="GY156">
            <v>2.9700330654761911</v>
          </cell>
          <cell r="GZ156">
            <v>3.2071029265873019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22.479166666666668</v>
          </cell>
          <cell r="HH156">
            <v>13.299999999999997</v>
          </cell>
          <cell r="HI156">
            <v>17.241658432665872</v>
          </cell>
          <cell r="HJ156">
            <v>54.167964043269073</v>
          </cell>
          <cell r="HK156">
            <v>71.346178859645164</v>
          </cell>
          <cell r="HL156">
            <v>93.236794425710002</v>
          </cell>
          <cell r="HM156">
            <v>25.761019617648365</v>
          </cell>
          <cell r="HN156">
            <v>66.363407869047478</v>
          </cell>
          <cell r="HO156">
            <v>65.43939799743238</v>
          </cell>
          <cell r="HP156">
            <v>57.673370423610663</v>
          </cell>
          <cell r="HQ156">
            <v>49.12540243886744</v>
          </cell>
          <cell r="HR156">
            <v>34.982922180992176</v>
          </cell>
          <cell r="HS156">
            <v>43.366505112690035</v>
          </cell>
          <cell r="HT156">
            <v>6.704940842013893</v>
          </cell>
          <cell r="HU156">
            <v>20.114822526041678</v>
          </cell>
          <cell r="HV156">
            <v>233.20833333333329</v>
          </cell>
        </row>
        <row r="157">
          <cell r="E157" t="str">
            <v/>
          </cell>
          <cell r="F157">
            <v>49450.141074029998</v>
          </cell>
          <cell r="G157">
            <v>12571.5214068765</v>
          </cell>
          <cell r="H157">
            <v>116608.39948523301</v>
          </cell>
          <cell r="I157">
            <v>118824.06062475999</v>
          </cell>
          <cell r="J157">
            <v>455261.29501228197</v>
          </cell>
          <cell r="K157">
            <v>134094.502726087</v>
          </cell>
          <cell r="L157">
            <v>168047.77038534801</v>
          </cell>
          <cell r="M157">
            <v>282368.36868620099</v>
          </cell>
          <cell r="N157">
            <v>251543.92363956699</v>
          </cell>
          <cell r="O157">
            <v>172304.829178738</v>
          </cell>
          <cell r="P157">
            <v>280427.647084739</v>
          </cell>
          <cell r="Q157">
            <v>55003.6336026844</v>
          </cell>
          <cell r="R157">
            <v>141412.13087421501</v>
          </cell>
          <cell r="S157">
            <v>408240.85648631898</v>
          </cell>
          <cell r="T157">
            <v>950961.04631578899</v>
          </cell>
          <cell r="U157">
            <v>49322.803514420797</v>
          </cell>
          <cell r="V157">
            <v>12518.8462986822</v>
          </cell>
          <cell r="W157">
            <v>117529.716958234</v>
          </cell>
          <cell r="X157">
            <v>118730.976722158</v>
          </cell>
          <cell r="Y157">
            <v>442854.20848604699</v>
          </cell>
          <cell r="Z157">
            <v>134734.156164396</v>
          </cell>
          <cell r="AA157">
            <v>168649.878655204</v>
          </cell>
          <cell r="AB157">
            <v>246819.082370146</v>
          </cell>
          <cell r="AC157">
            <v>249883.43820988201</v>
          </cell>
          <cell r="AD157">
            <v>113434.153808622</v>
          </cell>
          <cell r="AE157">
            <v>277603.31396499398</v>
          </cell>
          <cell r="AF157">
            <v>575341.89828531898</v>
          </cell>
          <cell r="AG157">
            <v>136539.76853608599</v>
          </cell>
          <cell r="AH157">
            <v>0</v>
          </cell>
          <cell r="AI157">
            <v>745236.19789473701</v>
          </cell>
          <cell r="AJ157">
            <v>49193.117126347497</v>
          </cell>
          <cell r="AK157">
            <v>12594.3009596308</v>
          </cell>
          <cell r="AL157">
            <v>117704.867098588</v>
          </cell>
          <cell r="AM157">
            <v>119563.08455145</v>
          </cell>
          <cell r="AN157">
            <v>449626.18146645202</v>
          </cell>
          <cell r="AO157">
            <v>140744.66897932001</v>
          </cell>
          <cell r="AP157">
            <v>168904.71414478301</v>
          </cell>
          <cell r="AQ157">
            <v>311542.16785557999</v>
          </cell>
          <cell r="AR157">
            <v>280431.37750350998</v>
          </cell>
          <cell r="AS157">
            <v>560504.86281501199</v>
          </cell>
          <cell r="AT157">
            <v>128658.62903267601</v>
          </cell>
          <cell r="AU157">
            <v>0</v>
          </cell>
          <cell r="AV157">
            <v>0</v>
          </cell>
          <cell r="AW157">
            <v>0</v>
          </cell>
          <cell r="AX157">
            <v>709296.31473684194</v>
          </cell>
          <cell r="AY157">
            <v>49299.630892145397</v>
          </cell>
          <cell r="AZ157">
            <v>12512.4369573854</v>
          </cell>
          <cell r="BA157">
            <v>118126.671625695</v>
          </cell>
          <cell r="BB157">
            <v>119237.589967842</v>
          </cell>
          <cell r="BC157">
            <v>449136.72405069298</v>
          </cell>
          <cell r="BD157">
            <v>132495.971611213</v>
          </cell>
          <cell r="BE157">
            <v>168485.37454643499</v>
          </cell>
          <cell r="BF157">
            <v>311309.11470681097</v>
          </cell>
          <cell r="BG157">
            <v>278122.784679359</v>
          </cell>
          <cell r="BH157">
            <v>558316.10973705701</v>
          </cell>
          <cell r="BI157">
            <v>127021.746732737</v>
          </cell>
          <cell r="BJ157">
            <v>0</v>
          </cell>
          <cell r="BK157">
            <v>0</v>
          </cell>
          <cell r="BL157">
            <v>0</v>
          </cell>
          <cell r="BM157">
            <v>729951.42</v>
          </cell>
          <cell r="BN157">
            <v>48925.461250386703</v>
          </cell>
          <cell r="BO157">
            <v>12719.0604108609</v>
          </cell>
          <cell r="BP157">
            <v>119988.12717541101</v>
          </cell>
          <cell r="BQ157">
            <v>120469.243928807</v>
          </cell>
          <cell r="BR157">
            <v>447450.80921833502</v>
          </cell>
          <cell r="BS157">
            <v>142205.143883051</v>
          </cell>
          <cell r="BT157">
            <v>169440.689948268</v>
          </cell>
          <cell r="BU157">
            <v>332277.58300229802</v>
          </cell>
          <cell r="BV157">
            <v>281076.54091138998</v>
          </cell>
          <cell r="BW157">
            <v>575501.30879487901</v>
          </cell>
          <cell r="BX157">
            <v>131223.50601885101</v>
          </cell>
          <cell r="BY157">
            <v>378172.637783652</v>
          </cell>
          <cell r="BZ157">
            <v>0</v>
          </cell>
          <cell r="CA157">
            <v>0</v>
          </cell>
          <cell r="CB157">
            <v>522574.16315789497</v>
          </cell>
          <cell r="CC157">
            <v>48788.925253691603</v>
          </cell>
          <cell r="CD157">
            <v>12622.139120646099</v>
          </cell>
          <cell r="CE157">
            <v>119065.610583209</v>
          </cell>
          <cell r="CF157">
            <v>120750.664898071</v>
          </cell>
          <cell r="CG157">
            <v>450216.48524664302</v>
          </cell>
          <cell r="CH157">
            <v>135013.98457524399</v>
          </cell>
          <cell r="CI157">
            <v>168778.018547869</v>
          </cell>
          <cell r="CJ157">
            <v>248233.104942487</v>
          </cell>
          <cell r="CK157">
            <v>251053.29426984701</v>
          </cell>
          <cell r="CL157">
            <v>137041.47488485099</v>
          </cell>
          <cell r="CM157">
            <v>277811.85369570402</v>
          </cell>
          <cell r="CN157">
            <v>54343.1134191046</v>
          </cell>
          <cell r="CO157">
            <v>141601.11864428699</v>
          </cell>
          <cell r="CP157">
            <v>409633.50555573101</v>
          </cell>
          <cell r="CQ157">
            <v>463913.66421052598</v>
          </cell>
          <cell r="CR157">
            <v>49415.249455107798</v>
          </cell>
          <cell r="CS157">
            <v>12687.466769848799</v>
          </cell>
          <cell r="CT157">
            <v>117528.152831349</v>
          </cell>
          <cell r="CU157">
            <v>120193.140360005</v>
          </cell>
          <cell r="CV157">
            <v>447279.663802222</v>
          </cell>
          <cell r="CW157">
            <v>139035.57557207099</v>
          </cell>
          <cell r="CX157">
            <v>169182.03865373801</v>
          </cell>
          <cell r="CY157">
            <v>270791.79993755399</v>
          </cell>
          <cell r="CZ157">
            <v>252483.06370296699</v>
          </cell>
          <cell r="DA157">
            <v>152541.88570826099</v>
          </cell>
          <cell r="DB157">
            <v>283209.07162992703</v>
          </cell>
          <cell r="DC157">
            <v>58954.711504036699</v>
          </cell>
          <cell r="DD157">
            <v>141082.16263469501</v>
          </cell>
          <cell r="DE157">
            <v>417056.73474365799</v>
          </cell>
          <cell r="DF157">
            <v>479198.44210526301</v>
          </cell>
          <cell r="DG157">
            <v>49273.694819950601</v>
          </cell>
          <cell r="DH157">
            <v>12525.518458378599</v>
          </cell>
          <cell r="DI157">
            <v>117694.840798299</v>
          </cell>
          <cell r="DJ157">
            <v>118876.707940897</v>
          </cell>
          <cell r="DK157">
            <v>446327.44464289403</v>
          </cell>
          <cell r="DL157">
            <v>130470.32833873</v>
          </cell>
          <cell r="DM157">
            <v>168492.18750033301</v>
          </cell>
          <cell r="DN157">
            <v>301297.69425348903</v>
          </cell>
          <cell r="DO157">
            <v>279973.10752553598</v>
          </cell>
          <cell r="DP157">
            <v>49023.920272955802</v>
          </cell>
          <cell r="DQ157">
            <v>128106.491556896</v>
          </cell>
          <cell r="DR157">
            <v>370571.03621079901</v>
          </cell>
          <cell r="DS157">
            <v>0</v>
          </cell>
          <cell r="DT157">
            <v>0</v>
          </cell>
          <cell r="DU157">
            <v>429626.189473684</v>
          </cell>
          <cell r="DV157">
            <v>97078.994736842098</v>
          </cell>
          <cell r="DW157">
            <v>87127.360607568495</v>
          </cell>
          <cell r="DX157">
            <v>200155.41775430201</v>
          </cell>
          <cell r="DY157">
            <v>166278.89354925801</v>
          </cell>
          <cell r="DZ157">
            <v>51575.238433004197</v>
          </cell>
          <cell r="EA157">
            <v>63192.502599302999</v>
          </cell>
          <cell r="EB157">
            <v>84209.767879986495</v>
          </cell>
          <cell r="EC157">
            <v>131128.473004103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388315.97894736798</v>
          </cell>
          <cell r="EK157">
            <v>84685.931578947304</v>
          </cell>
          <cell r="EL157">
            <v>72705.970526315796</v>
          </cell>
          <cell r="EM157">
            <v>164414.63789473701</v>
          </cell>
          <cell r="EN157">
            <v>138389.20526315799</v>
          </cell>
          <cell r="EO157">
            <v>132605.77578947399</v>
          </cell>
          <cell r="EP157">
            <v>83033.523157894699</v>
          </cell>
          <cell r="EQ157">
            <v>68161.847368421004</v>
          </cell>
          <cell r="ER157">
            <v>125169.937894737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410623.49263157899</v>
          </cell>
          <cell r="EZ157">
            <v>82620.421052631602</v>
          </cell>
          <cell r="FA157">
            <v>68988.051578947401</v>
          </cell>
          <cell r="FB157">
            <v>159870.51473684199</v>
          </cell>
          <cell r="FC157">
            <v>131366.469473684</v>
          </cell>
          <cell r="FD157">
            <v>140867.817894737</v>
          </cell>
          <cell r="FE157">
            <v>89230.054736842096</v>
          </cell>
          <cell r="FF157">
            <v>104101.73052631599</v>
          </cell>
          <cell r="FG157">
            <v>102862.42421052601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448215.78421052598</v>
          </cell>
          <cell r="FO157">
            <v>47733.980717067898</v>
          </cell>
          <cell r="FP157">
            <v>12197.287055789</v>
          </cell>
          <cell r="FQ157">
            <v>114923.024875007</v>
          </cell>
          <cell r="FR157">
            <v>115982.779882456</v>
          </cell>
          <cell r="FS157">
            <v>423825.50862449198</v>
          </cell>
          <cell r="FT157">
            <v>139983.855855726</v>
          </cell>
          <cell r="FU157">
            <v>163480.31602991201</v>
          </cell>
          <cell r="FV157">
            <v>337825.58577980002</v>
          </cell>
          <cell r="FW157">
            <v>269352.11485690798</v>
          </cell>
          <cell r="FX157">
            <v>44255.948822176797</v>
          </cell>
          <cell r="FY157">
            <v>123993.09528479099</v>
          </cell>
          <cell r="FZ157">
            <v>362295.60966425098</v>
          </cell>
          <cell r="GB157">
            <v>0</v>
          </cell>
          <cell r="GC157">
            <v>914511.51</v>
          </cell>
          <cell r="GD157">
            <v>93579.79</v>
          </cell>
          <cell r="GE157">
            <v>83940.67</v>
          </cell>
          <cell r="GF157">
            <v>177520.46</v>
          </cell>
          <cell r="GG157">
            <v>160250.37</v>
          </cell>
          <cell r="GH157">
            <v>159848.74</v>
          </cell>
          <cell r="GI157">
            <v>80727.63</v>
          </cell>
          <cell r="GJ157">
            <v>76711.33</v>
          </cell>
          <cell r="GK157">
            <v>135349.31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Q157">
            <v>0</v>
          </cell>
          <cell r="GS157">
            <v>100809.13</v>
          </cell>
          <cell r="GT157">
            <v>90366.75</v>
          </cell>
          <cell r="GU157">
            <v>208044.34</v>
          </cell>
          <cell r="GV157">
            <v>172700.9</v>
          </cell>
          <cell r="GW157">
            <v>60244.5</v>
          </cell>
          <cell r="GX157">
            <v>63055.91</v>
          </cell>
          <cell r="GY157">
            <v>119284.11</v>
          </cell>
          <cell r="GZ157">
            <v>128923.23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904470.76</v>
          </cell>
          <cell r="HH157">
            <v>900177.27147156943</v>
          </cell>
          <cell r="HI157">
            <v>516077.38015093002</v>
          </cell>
          <cell r="HJ157">
            <v>1969174.7818169063</v>
          </cell>
          <cell r="HK157">
            <v>1841614.0871625459</v>
          </cell>
          <cell r="HL157">
            <v>4557120.3926672759</v>
          </cell>
          <cell r="HM157">
            <v>1608017.8081998776</v>
          </cell>
          <cell r="HN157">
            <v>1965929.7741866137</v>
          </cell>
          <cell r="HO157">
            <v>3265897.8766437322</v>
          </cell>
          <cell r="HP157">
            <v>2393919.6452989662</v>
          </cell>
          <cell r="HQ157">
            <v>2362924.4940225524</v>
          </cell>
          <cell r="HR157">
            <v>1758055.3550013148</v>
          </cell>
          <cell r="HS157">
            <v>1854682.6404698468</v>
          </cell>
          <cell r="HT157">
            <v>560635.18068928295</v>
          </cell>
          <cell r="HU157">
            <v>1234931.0967857079</v>
          </cell>
          <cell r="HV157">
            <v>8096894.9636842078</v>
          </cell>
        </row>
        <row r="158">
          <cell r="C158" t="str">
            <v>Estudios</v>
          </cell>
          <cell r="D158">
            <v>1</v>
          </cell>
          <cell r="E158" t="str">
            <v>Estudios1</v>
          </cell>
          <cell r="F158">
            <v>0.22222222222222199</v>
          </cell>
          <cell r="U158">
            <v>0.22222222222222199</v>
          </cell>
          <cell r="AJ158">
            <v>0.22222222222222199</v>
          </cell>
          <cell r="AY158">
            <v>0.22222222222222199</v>
          </cell>
          <cell r="BN158">
            <v>0.22222222222222199</v>
          </cell>
          <cell r="CC158">
            <v>0.22222222222222199</v>
          </cell>
          <cell r="CR158">
            <v>0.22222222222222199</v>
          </cell>
          <cell r="DG158">
            <v>0.22222222222222199</v>
          </cell>
          <cell r="HH158">
            <v>1.7777777777777755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</row>
        <row r="159">
          <cell r="C159" t="str">
            <v>Estudios</v>
          </cell>
          <cell r="D159">
            <v>2</v>
          </cell>
          <cell r="E159" t="str">
            <v>Estudios2</v>
          </cell>
          <cell r="F159">
            <v>0.22222222222222199</v>
          </cell>
          <cell r="U159">
            <v>0.22222222222222199</v>
          </cell>
          <cell r="AJ159">
            <v>0.22222222222222199</v>
          </cell>
          <cell r="AY159">
            <v>0.22222222222222199</v>
          </cell>
          <cell r="BN159">
            <v>0.22222222222222199</v>
          </cell>
          <cell r="CC159">
            <v>0.22222222222222199</v>
          </cell>
          <cell r="CR159">
            <v>0.22222222222222199</v>
          </cell>
          <cell r="DG159">
            <v>0.22222222222222199</v>
          </cell>
          <cell r="HH159">
            <v>1.7777777777777755</v>
          </cell>
          <cell r="HI159">
            <v>0</v>
          </cell>
          <cell r="HJ159">
            <v>0</v>
          </cell>
          <cell r="HK159">
            <v>0</v>
          </cell>
          <cell r="HL159">
            <v>0</v>
          </cell>
          <cell r="HM159">
            <v>0</v>
          </cell>
          <cell r="HN159">
            <v>0</v>
          </cell>
          <cell r="HO159">
            <v>0</v>
          </cell>
          <cell r="HP159">
            <v>0</v>
          </cell>
          <cell r="HQ159">
            <v>0</v>
          </cell>
          <cell r="HR159">
            <v>0</v>
          </cell>
          <cell r="HS159">
            <v>0</v>
          </cell>
          <cell r="HT159">
            <v>0</v>
          </cell>
          <cell r="HU159">
            <v>0</v>
          </cell>
          <cell r="HV159">
            <v>0</v>
          </cell>
        </row>
        <row r="160">
          <cell r="C160" t="str">
            <v>Estudios</v>
          </cell>
          <cell r="D160">
            <v>9</v>
          </cell>
          <cell r="E160" t="str">
            <v>Estudios9</v>
          </cell>
          <cell r="T160">
            <v>23.02</v>
          </cell>
          <cell r="AI160">
            <v>18.04</v>
          </cell>
          <cell r="AX160">
            <v>17.170000000000002</v>
          </cell>
          <cell r="BM160">
            <v>17.670000000000002</v>
          </cell>
          <cell r="GC160">
            <v>22.77</v>
          </cell>
          <cell r="GR160">
            <v>22.52</v>
          </cell>
          <cell r="HG160">
            <v>22.52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143.71</v>
          </cell>
        </row>
        <row r="161">
          <cell r="C161" t="str">
            <v>Estudios</v>
          </cell>
          <cell r="D161">
            <v>8</v>
          </cell>
          <cell r="E161" t="str">
            <v>Estudios8</v>
          </cell>
          <cell r="F161">
            <v>7.1428571428571397E-2</v>
          </cell>
          <cell r="U161">
            <v>7.1428571428571397E-2</v>
          </cell>
          <cell r="AJ161">
            <v>7.1428571428571397E-2</v>
          </cell>
          <cell r="AY161">
            <v>7.1428571428571397E-2</v>
          </cell>
          <cell r="BN161">
            <v>7.1428571428571397E-2</v>
          </cell>
          <cell r="CC161">
            <v>7.1428571428571397E-2</v>
          </cell>
          <cell r="CR161">
            <v>7.1428571428571397E-2</v>
          </cell>
          <cell r="DG161">
            <v>7.1428571428571397E-2</v>
          </cell>
          <cell r="DV161">
            <v>7.1428571428571397E-2</v>
          </cell>
          <cell r="EK161">
            <v>7.1428571428571397E-2</v>
          </cell>
          <cell r="EZ161">
            <v>7.1428571428571397E-2</v>
          </cell>
          <cell r="FO161">
            <v>7.1428571428571397E-2</v>
          </cell>
          <cell r="GD161">
            <v>7.1428571428571397E-2</v>
          </cell>
          <cell r="GS161">
            <v>7.1428571428571397E-2</v>
          </cell>
          <cell r="HH161">
            <v>0.99999999999999956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</row>
        <row r="162">
          <cell r="C162" t="str">
            <v>Estudios</v>
          </cell>
          <cell r="D162">
            <v>11</v>
          </cell>
          <cell r="E162" t="str">
            <v>Estudios11</v>
          </cell>
          <cell r="F162">
            <v>1</v>
          </cell>
          <cell r="U162">
            <v>1</v>
          </cell>
          <cell r="AJ162">
            <v>1</v>
          </cell>
          <cell r="AY162">
            <v>1</v>
          </cell>
          <cell r="BN162">
            <v>1</v>
          </cell>
          <cell r="CC162">
            <v>1</v>
          </cell>
          <cell r="CR162">
            <v>1</v>
          </cell>
          <cell r="DG162">
            <v>1</v>
          </cell>
          <cell r="DV162">
            <v>1</v>
          </cell>
          <cell r="EK162">
            <v>1</v>
          </cell>
          <cell r="EZ162">
            <v>1</v>
          </cell>
          <cell r="FO162">
            <v>1</v>
          </cell>
          <cell r="GD162">
            <v>1</v>
          </cell>
          <cell r="GS162">
            <v>1</v>
          </cell>
          <cell r="HH162">
            <v>14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</row>
        <row r="163">
          <cell r="C163" t="str">
            <v>Soporte</v>
          </cell>
          <cell r="D163">
            <v>1</v>
          </cell>
          <cell r="E163" t="str">
            <v>Soporte1</v>
          </cell>
          <cell r="S163">
            <v>1</v>
          </cell>
          <cell r="AG163">
            <v>1</v>
          </cell>
          <cell r="AT163">
            <v>1</v>
          </cell>
          <cell r="BI163">
            <v>1</v>
          </cell>
          <cell r="BY163">
            <v>1</v>
          </cell>
          <cell r="CP163">
            <v>1</v>
          </cell>
          <cell r="DE163">
            <v>1</v>
          </cell>
          <cell r="DR163">
            <v>1</v>
          </cell>
          <cell r="EC163">
            <v>1</v>
          </cell>
          <cell r="ER163">
            <v>1</v>
          </cell>
          <cell r="FG163">
            <v>1</v>
          </cell>
          <cell r="FZ163">
            <v>1</v>
          </cell>
          <cell r="GK163">
            <v>1</v>
          </cell>
          <cell r="GZ163">
            <v>1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5</v>
          </cell>
          <cell r="HP163">
            <v>0</v>
          </cell>
          <cell r="HQ163">
            <v>0</v>
          </cell>
          <cell r="HR163">
            <v>2</v>
          </cell>
          <cell r="HS163">
            <v>3</v>
          </cell>
          <cell r="HT163">
            <v>1</v>
          </cell>
          <cell r="HU163">
            <v>3</v>
          </cell>
          <cell r="HV163">
            <v>0</v>
          </cell>
        </row>
        <row r="164">
          <cell r="C164" t="str">
            <v>Soporte</v>
          </cell>
          <cell r="D164">
            <v>3</v>
          </cell>
          <cell r="E164" t="str">
            <v>Soporte3</v>
          </cell>
          <cell r="S164">
            <v>3</v>
          </cell>
          <cell r="AG164">
            <v>3</v>
          </cell>
          <cell r="AT164">
            <v>3</v>
          </cell>
          <cell r="BI164">
            <v>3</v>
          </cell>
          <cell r="BY164">
            <v>3</v>
          </cell>
          <cell r="CP164">
            <v>3</v>
          </cell>
          <cell r="DE164">
            <v>3</v>
          </cell>
          <cell r="DR164">
            <v>3</v>
          </cell>
          <cell r="FZ164">
            <v>3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6</v>
          </cell>
          <cell r="HS164">
            <v>9</v>
          </cell>
          <cell r="HT164">
            <v>3</v>
          </cell>
          <cell r="HU164">
            <v>9</v>
          </cell>
          <cell r="HV164">
            <v>0</v>
          </cell>
        </row>
        <row r="165">
          <cell r="C165" t="str">
            <v>Soporte</v>
          </cell>
          <cell r="D165">
            <v>7</v>
          </cell>
          <cell r="E165" t="str">
            <v>Soporte7</v>
          </cell>
          <cell r="F165">
            <v>7.1428571428571397E-2</v>
          </cell>
          <cell r="U165">
            <v>7.1428571428571397E-2</v>
          </cell>
          <cell r="AJ165">
            <v>7.1428571428571397E-2</v>
          </cell>
          <cell r="AY165">
            <v>7.1428571428571397E-2</v>
          </cell>
          <cell r="BN165">
            <v>7.1428571428571397E-2</v>
          </cell>
          <cell r="CC165">
            <v>7.1428571428571397E-2</v>
          </cell>
          <cell r="CR165">
            <v>7.1428571428571397E-2</v>
          </cell>
          <cell r="DG165">
            <v>7.1428571428571397E-2</v>
          </cell>
          <cell r="DV165">
            <v>7.1428571428571397E-2</v>
          </cell>
          <cell r="EK165">
            <v>7.1428571428571397E-2</v>
          </cell>
          <cell r="EZ165">
            <v>7.1428571428571397E-2</v>
          </cell>
          <cell r="FO165">
            <v>7.1428571428571397E-2</v>
          </cell>
          <cell r="GD165">
            <v>7.1428571428571397E-2</v>
          </cell>
          <cell r="GS165">
            <v>7.1428571428571397E-2</v>
          </cell>
          <cell r="HH165">
            <v>0.99999999999999956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</row>
        <row r="166">
          <cell r="C166" t="str">
            <v>Soporte</v>
          </cell>
          <cell r="D166">
            <v>6</v>
          </cell>
          <cell r="E166" t="str">
            <v>Soporte6</v>
          </cell>
          <cell r="S166">
            <v>1</v>
          </cell>
          <cell r="AG166">
            <v>1</v>
          </cell>
          <cell r="AT166">
            <v>1</v>
          </cell>
          <cell r="BI166">
            <v>1</v>
          </cell>
          <cell r="BY166">
            <v>1</v>
          </cell>
          <cell r="CP166">
            <v>1</v>
          </cell>
          <cell r="DE166">
            <v>1</v>
          </cell>
          <cell r="DR166">
            <v>1</v>
          </cell>
          <cell r="EC166">
            <v>1</v>
          </cell>
          <cell r="ER166">
            <v>1</v>
          </cell>
          <cell r="FG166">
            <v>1</v>
          </cell>
          <cell r="FZ166">
            <v>1</v>
          </cell>
          <cell r="GK166">
            <v>1</v>
          </cell>
          <cell r="GZ166">
            <v>1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  <cell r="HN166">
            <v>0</v>
          </cell>
          <cell r="HO166">
            <v>5</v>
          </cell>
          <cell r="HP166">
            <v>0</v>
          </cell>
          <cell r="HQ166">
            <v>0</v>
          </cell>
          <cell r="HR166">
            <v>2</v>
          </cell>
          <cell r="HS166">
            <v>3</v>
          </cell>
          <cell r="HT166">
            <v>1</v>
          </cell>
          <cell r="HU166">
            <v>3</v>
          </cell>
          <cell r="HV16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y clasific"/>
      <sheetName val="Comparativa"/>
      <sheetName val="Esquemas de pozos"/>
      <sheetName val="Lechadas"/>
      <sheetName val="Simulaciones"/>
      <sheetName val="Operacion en Campo"/>
      <sheetName val="Hoja1"/>
      <sheetName val="Vertical "/>
      <sheetName val="Vertical Cont 1"/>
      <sheetName val="Vertical Cont 2"/>
      <sheetName val="Vertical Cont 3"/>
      <sheetName val="Desviado"/>
      <sheetName val="Desviado cont 1"/>
      <sheetName val="Desviado cont 2"/>
      <sheetName val="Desviado cont 3"/>
      <sheetName val="Altamente desv."/>
      <sheetName val="Altamente desv. Cont 1"/>
      <sheetName val="Altamente desv. Cont 2"/>
    </sheetNames>
    <sheetDataSet>
      <sheetData sheetId="0">
        <row r="71">
          <cell r="N71" t="str">
            <v>Opcion A - Pozo Normal sin contingencias:</v>
          </cell>
        </row>
        <row r="72">
          <cell r="N72" t="str">
            <v>Opcion A - Pozo Normal contingencia 1:</v>
          </cell>
        </row>
        <row r="73">
          <cell r="N73" t="str">
            <v>Opcion A - Pozo Normal contingencia 2:</v>
          </cell>
        </row>
        <row r="74">
          <cell r="N74" t="str">
            <v>Opcion A - Pozo Normal contingencia 3:</v>
          </cell>
        </row>
        <row r="76">
          <cell r="N76" t="str">
            <v>Opcion B - Pozo Normal sin contingencias:</v>
          </cell>
        </row>
        <row r="77">
          <cell r="N77" t="str">
            <v>Opcion B - Pozo Normal contingencia 1:</v>
          </cell>
        </row>
        <row r="78">
          <cell r="N78" t="str">
            <v>Opcion B - Pozo Normal contingencia 2:</v>
          </cell>
        </row>
        <row r="79">
          <cell r="N79" t="str">
            <v>Opcion B - Pozo Normal contingencia 3:</v>
          </cell>
        </row>
        <row r="81">
          <cell r="N81" t="str">
            <v>Opcion C - Pozo Normal sin contingencias:</v>
          </cell>
        </row>
        <row r="82">
          <cell r="N82" t="str">
            <v>Opcion C - Pozo Normal contingencia 1:</v>
          </cell>
        </row>
        <row r="83">
          <cell r="N83" t="str">
            <v>Opcion C - Pozo Normal contingencia 2:</v>
          </cell>
        </row>
      </sheetData>
      <sheetData sheetId="1">
        <row r="165">
          <cell r="C165" t="str">
            <v>CO T1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 Operativo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A_SI_NO" displayName="TABLA_SI_NO" ref="B5:B7" totalsRowShown="0">
  <autoFilter ref="B5:B7"/>
  <tableColumns count="1">
    <tableColumn id="1" name="SI_N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_UNIDAD_DE_MEDIDA" displayName="TABLA_UNIDAD_DE_MEDIDA" ref="D5:D30" totalsRowShown="0">
  <autoFilter ref="D5:D30"/>
  <tableColumns count="1">
    <tableColumn id="1" name="UNIDAD_DE_MEDI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D30"/>
  <sheetViews>
    <sheetView showGridLines="0" zoomScale="85" zoomScaleNormal="85" workbookViewId="0">
      <selection sqref="A1:XFD1048576"/>
    </sheetView>
  </sheetViews>
  <sheetFormatPr baseColWidth="10" defaultColWidth="11.42578125" defaultRowHeight="15"/>
  <cols>
    <col min="4" max="4" width="22" customWidth="1"/>
  </cols>
  <sheetData>
    <row r="2" spans="2:4">
      <c r="B2" s="5" t="s">
        <v>45</v>
      </c>
    </row>
    <row r="5" spans="2:4">
      <c r="B5" t="s">
        <v>10</v>
      </c>
      <c r="D5" t="s">
        <v>13</v>
      </c>
    </row>
    <row r="6" spans="2:4">
      <c r="B6" t="s">
        <v>0</v>
      </c>
      <c r="D6" t="s">
        <v>14</v>
      </c>
    </row>
    <row r="7" spans="2:4">
      <c r="B7" t="s">
        <v>1</v>
      </c>
      <c r="D7" t="s">
        <v>15</v>
      </c>
    </row>
    <row r="8" spans="2:4">
      <c r="D8" t="s">
        <v>16</v>
      </c>
    </row>
    <row r="9" spans="2:4">
      <c r="D9" t="s">
        <v>4</v>
      </c>
    </row>
    <row r="10" spans="2:4">
      <c r="D10" t="s">
        <v>5</v>
      </c>
    </row>
    <row r="11" spans="2:4">
      <c r="D11" t="s">
        <v>17</v>
      </c>
    </row>
    <row r="12" spans="2:4">
      <c r="D12" t="s">
        <v>18</v>
      </c>
    </row>
    <row r="13" spans="2:4">
      <c r="D13" t="s">
        <v>2</v>
      </c>
    </row>
    <row r="14" spans="2:4">
      <c r="D14" t="s">
        <v>19</v>
      </c>
    </row>
    <row r="15" spans="2:4">
      <c r="D15" t="s">
        <v>20</v>
      </c>
    </row>
    <row r="16" spans="2:4">
      <c r="D16" t="s">
        <v>35</v>
      </c>
    </row>
    <row r="17" spans="4:4">
      <c r="D17" t="s">
        <v>36</v>
      </c>
    </row>
    <row r="18" spans="4:4">
      <c r="D18" t="s">
        <v>37</v>
      </c>
    </row>
    <row r="19" spans="4:4">
      <c r="D19" t="s">
        <v>3</v>
      </c>
    </row>
    <row r="20" spans="4:4">
      <c r="D20" t="s">
        <v>21</v>
      </c>
    </row>
    <row r="21" spans="4:4">
      <c r="D21" t="s">
        <v>22</v>
      </c>
    </row>
    <row r="22" spans="4:4">
      <c r="D22" t="s">
        <v>23</v>
      </c>
    </row>
    <row r="23" spans="4:4">
      <c r="D23" t="s">
        <v>24</v>
      </c>
    </row>
    <row r="24" spans="4:4">
      <c r="D24" t="s">
        <v>25</v>
      </c>
    </row>
    <row r="25" spans="4:4">
      <c r="D25" t="s">
        <v>26</v>
      </c>
    </row>
    <row r="26" spans="4:4">
      <c r="D26" t="s">
        <v>34</v>
      </c>
    </row>
    <row r="27" spans="4:4">
      <c r="D27" t="s">
        <v>46</v>
      </c>
    </row>
    <row r="28" spans="4:4">
      <c r="D28" t="s">
        <v>47</v>
      </c>
    </row>
    <row r="29" spans="4:4">
      <c r="D29" t="s">
        <v>48</v>
      </c>
    </row>
    <row r="30" spans="4:4">
      <c r="D30" t="s">
        <v>28</v>
      </c>
    </row>
  </sheetData>
  <sheetProtection algorithmName="SHA-512" hashValue="MMuEC4pGEI+muco/GuU1Rr7MbTxm9eI/I50WvxzHI+7jL0r0fsNtPo+QmfXWBLz9/b8+AvbQNhklZmDEWy/eKQ==" saltValue="vaS2xK1dY7v0LqPDPtzM7Q==" spinCount="100000" sheet="1" objects="1" scenarios="1"/>
  <pageMargins left="0.7" right="0.7" top="0.75" bottom="0.75" header="0.3" footer="0.3"/>
  <pageSetup orientation="portrait" r:id="rId1"/>
  <headerFooter>
    <oddFooter>&amp;C&amp;1#&amp;"Calibri"&amp;10 Schlumberger-Private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6"/>
  <sheetViews>
    <sheetView showGridLines="0" workbookViewId="0">
      <selection activeCell="F8" sqref="F8"/>
    </sheetView>
  </sheetViews>
  <sheetFormatPr baseColWidth="10" defaultRowHeight="15"/>
  <cols>
    <col min="1" max="1" width="1.7109375" style="7" customWidth="1"/>
    <col min="2" max="2" width="0.85546875" style="7" customWidth="1"/>
    <col min="3" max="3" width="1.7109375" style="7" customWidth="1"/>
    <col min="4" max="4" width="4.42578125" style="7" customWidth="1"/>
    <col min="5" max="14" width="12.140625" style="7" customWidth="1"/>
    <col min="15" max="15" width="1.7109375" style="7" customWidth="1"/>
    <col min="16" max="16" width="0.85546875" style="7" customWidth="1"/>
    <col min="17" max="17" width="1.42578125" customWidth="1"/>
    <col min="19" max="19" width="26.7109375" customWidth="1"/>
    <col min="24" max="24" width="9.140625" customWidth="1"/>
  </cols>
  <sheetData>
    <row r="2" spans="2:16">
      <c r="B2" s="47"/>
      <c r="C2" s="47"/>
      <c r="D2" s="37" t="s">
        <v>89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47"/>
      <c r="P2" s="47"/>
    </row>
    <row r="3" spans="2:16">
      <c r="B3" s="47"/>
      <c r="P3" s="47"/>
    </row>
    <row r="4" spans="2:16">
      <c r="B4" s="47"/>
      <c r="D4" s="7" t="s">
        <v>90</v>
      </c>
      <c r="P4" s="47"/>
    </row>
    <row r="5" spans="2:16">
      <c r="B5" s="47"/>
      <c r="P5" s="47"/>
    </row>
    <row r="6" spans="2:16">
      <c r="B6" s="47"/>
      <c r="D6" s="48" t="s">
        <v>91</v>
      </c>
      <c r="E6" s="49"/>
      <c r="F6" s="49"/>
      <c r="G6" s="49"/>
      <c r="H6" s="49"/>
      <c r="I6" s="49"/>
      <c r="J6" s="49"/>
      <c r="K6" s="49"/>
      <c r="L6" s="49"/>
      <c r="M6" s="49"/>
      <c r="N6" s="49"/>
      <c r="P6" s="47"/>
    </row>
    <row r="7" spans="2:16">
      <c r="B7" s="47"/>
      <c r="P7" s="47"/>
    </row>
    <row r="8" spans="2:16">
      <c r="B8" s="47"/>
      <c r="D8" s="158" t="s">
        <v>43</v>
      </c>
      <c r="E8" s="159"/>
      <c r="F8" s="155" t="s">
        <v>154</v>
      </c>
      <c r="G8" s="156"/>
      <c r="H8" s="156"/>
      <c r="I8" s="156"/>
      <c r="J8" s="157"/>
      <c r="P8" s="47"/>
    </row>
    <row r="9" spans="2:16">
      <c r="B9" s="47"/>
      <c r="D9" s="160" t="s">
        <v>44</v>
      </c>
      <c r="E9" s="161"/>
      <c r="F9" s="162"/>
      <c r="G9" s="163"/>
      <c r="H9" s="163"/>
      <c r="I9" s="163"/>
      <c r="J9" s="164"/>
      <c r="P9" s="47"/>
    </row>
    <row r="10" spans="2:16">
      <c r="B10" s="47"/>
      <c r="P10" s="47"/>
    </row>
    <row r="11" spans="2:16">
      <c r="B11" s="47"/>
      <c r="D11" s="48" t="s">
        <v>92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P11" s="47"/>
    </row>
    <row r="12" spans="2:16">
      <c r="B12" s="47"/>
      <c r="P12" s="47"/>
    </row>
    <row r="13" spans="2:16">
      <c r="B13" s="47"/>
      <c r="D13" s="50" t="s">
        <v>115</v>
      </c>
      <c r="P13" s="47"/>
    </row>
    <row r="14" spans="2:16">
      <c r="B14" s="47"/>
      <c r="P14" s="47"/>
    </row>
    <row r="15" spans="2:16">
      <c r="B15" s="47"/>
      <c r="D15" s="50" t="s">
        <v>93</v>
      </c>
      <c r="E15" s="51"/>
      <c r="F15" s="52"/>
      <c r="G15" s="52"/>
      <c r="H15" s="52"/>
      <c r="I15" s="52"/>
      <c r="J15" s="52"/>
      <c r="K15" s="53"/>
      <c r="L15" s="52"/>
      <c r="M15" s="54"/>
      <c r="N15" s="52"/>
      <c r="P15" s="47"/>
    </row>
    <row r="16" spans="2:16">
      <c r="B16" s="47"/>
      <c r="D16" s="50" t="s">
        <v>94</v>
      </c>
      <c r="P16" s="47"/>
    </row>
    <row r="17" spans="2:16">
      <c r="B17" s="47"/>
      <c r="D17" s="50" t="s">
        <v>103</v>
      </c>
      <c r="P17" s="47"/>
    </row>
    <row r="18" spans="2:16">
      <c r="B18" s="47"/>
      <c r="P18" s="47"/>
    </row>
    <row r="19" spans="2:16">
      <c r="B19" s="47"/>
      <c r="D19" s="55" t="s">
        <v>98</v>
      </c>
      <c r="P19" s="47"/>
    </row>
    <row r="20" spans="2:16">
      <c r="B20" s="47"/>
      <c r="P20" s="47"/>
    </row>
    <row r="21" spans="2:16">
      <c r="B21" s="47"/>
      <c r="D21" s="48" t="s">
        <v>95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P21" s="47"/>
    </row>
    <row r="22" spans="2:16">
      <c r="B22" s="47"/>
      <c r="P22" s="47"/>
    </row>
    <row r="23" spans="2:16">
      <c r="B23" s="47"/>
      <c r="D23" s="50" t="s">
        <v>125</v>
      </c>
      <c r="P23" s="47"/>
    </row>
    <row r="24" spans="2:16">
      <c r="B24" s="47"/>
      <c r="D24" s="50" t="s">
        <v>99</v>
      </c>
      <c r="P24" s="47"/>
    </row>
    <row r="25" spans="2:16">
      <c r="B25" s="47"/>
      <c r="E25" s="50"/>
      <c r="G25" s="50"/>
      <c r="P25" s="47"/>
    </row>
    <row r="26" spans="2:16">
      <c r="B26" s="47"/>
      <c r="D26" s="48" t="s">
        <v>96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P26" s="47"/>
    </row>
    <row r="27" spans="2:16">
      <c r="B27" s="47"/>
      <c r="P27" s="47"/>
    </row>
    <row r="28" spans="2:16">
      <c r="B28" s="47"/>
      <c r="D28" s="50" t="s">
        <v>126</v>
      </c>
      <c r="P28" s="47"/>
    </row>
    <row r="29" spans="2:16">
      <c r="B29" s="47"/>
      <c r="D29" s="50" t="s">
        <v>100</v>
      </c>
      <c r="P29" s="47"/>
    </row>
    <row r="30" spans="2:16">
      <c r="B30" s="47"/>
      <c r="P30" s="47"/>
    </row>
    <row r="31" spans="2:16">
      <c r="B31" s="47"/>
      <c r="D31" s="48" t="s">
        <v>97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P31" s="47"/>
    </row>
    <row r="32" spans="2:16">
      <c r="B32" s="47"/>
      <c r="P32" s="47"/>
    </row>
    <row r="33" spans="2:16">
      <c r="B33" s="47"/>
      <c r="D33" s="50" t="s">
        <v>101</v>
      </c>
      <c r="P33" s="47"/>
    </row>
    <row r="34" spans="2:16">
      <c r="B34" s="47"/>
      <c r="D34" s="50" t="s">
        <v>102</v>
      </c>
      <c r="P34" s="47"/>
    </row>
    <row r="35" spans="2:16">
      <c r="B35" s="47"/>
      <c r="P35" s="47"/>
    </row>
    <row r="36" spans="2:16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</sheetData>
  <sheetProtection algorithmName="SHA-512" hashValue="tkezkrMhIE8GUEUPG0OJY2A0zbYe4XoHn/9k+7lvaDteRFRT3bCsGKCSXOJL6AJeQwo7DK7M5yl4l+78yRoFGQ==" saltValue="xKEH4Yv553brauRILYIGWA==" spinCount="100000" sheet="1" objects="1" scenarios="1"/>
  <mergeCells count="3">
    <mergeCell ref="D8:E8"/>
    <mergeCell ref="D9:E9"/>
    <mergeCell ref="F9:J9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EG80"/>
  <sheetViews>
    <sheetView showGridLines="0" tabSelected="1" zoomScale="85" zoomScaleNormal="85" zoomScaleSheetLayoutView="55" workbookViewId="0">
      <pane xSplit="20" ySplit="14" topLeftCell="U15" activePane="bottomRight" state="frozen"/>
      <selection activeCell="F1" sqref="F1"/>
      <selection pane="topRight" activeCell="U1" sqref="U1"/>
      <selection pane="bottomLeft" activeCell="F15" sqref="F15"/>
      <selection pane="bottomRight" activeCell="Q20" sqref="Q20"/>
    </sheetView>
  </sheetViews>
  <sheetFormatPr baseColWidth="10" defaultColWidth="9.28515625" defaultRowHeight="15"/>
  <cols>
    <col min="1" max="1" width="1.7109375" style="1" hidden="1" customWidth="1"/>
    <col min="2" max="5" width="9.28515625" style="1" hidden="1" customWidth="1"/>
    <col min="6" max="6" width="1.7109375" style="1" customWidth="1"/>
    <col min="7" max="7" width="0.7109375" style="1" customWidth="1"/>
    <col min="8" max="8" width="1.7109375" style="1" customWidth="1"/>
    <col min="9" max="9" width="14.5703125" style="1" customWidth="1"/>
    <col min="10" max="15" width="10.7109375" style="1" customWidth="1"/>
    <col min="16" max="16" width="20.140625" style="1" customWidth="1"/>
    <col min="17" max="17" width="17.140625" style="1" bestFit="1" customWidth="1"/>
    <col min="18" max="18" width="1.7109375" style="1" customWidth="1"/>
    <col min="19" max="19" width="0.7109375" style="1" customWidth="1"/>
    <col min="20" max="20" width="5" style="1" customWidth="1"/>
    <col min="21" max="21" width="20.7109375" style="1" customWidth="1"/>
    <col min="22" max="22" width="2.7109375" style="1" customWidth="1"/>
    <col min="23" max="37" width="12.7109375" style="1" customWidth="1"/>
    <col min="38" max="39" width="14.28515625" style="1" customWidth="1"/>
    <col min="40" max="40" width="15.85546875" style="1" customWidth="1"/>
    <col min="41" max="41" width="1.7109375" style="1" customWidth="1"/>
    <col min="42" max="42" width="0.85546875" style="1" customWidth="1"/>
    <col min="43" max="43" width="1.7109375" style="1" customWidth="1"/>
    <col min="44" max="44" width="20.7109375" style="1" customWidth="1"/>
    <col min="45" max="45" width="2.7109375" style="1" customWidth="1"/>
    <col min="46" max="49" width="12.7109375" style="1" customWidth="1"/>
    <col min="50" max="50" width="14.140625" style="1" bestFit="1" customWidth="1"/>
    <col min="51" max="51" width="12.7109375" style="1" customWidth="1"/>
    <col min="52" max="52" width="13.85546875" style="1" bestFit="1" customWidth="1"/>
    <col min="53" max="53" width="12.7109375" style="1" customWidth="1"/>
    <col min="54" max="54" width="13.7109375" style="1" bestFit="1" customWidth="1"/>
    <col min="55" max="55" width="12.7109375" style="1" customWidth="1"/>
    <col min="56" max="56" width="13.7109375" style="1" bestFit="1" customWidth="1"/>
    <col min="57" max="58" width="12.7109375" style="1" customWidth="1"/>
    <col min="59" max="59" width="13.7109375" style="1" bestFit="1" customWidth="1"/>
    <col min="60" max="60" width="13.7109375" style="1" customWidth="1"/>
    <col min="61" max="61" width="13.85546875" style="1" bestFit="1" customWidth="1"/>
    <col min="62" max="62" width="14.28515625" style="1" customWidth="1"/>
    <col min="63" max="63" width="15.85546875" style="1" customWidth="1"/>
    <col min="64" max="64" width="1.7109375" style="1" customWidth="1"/>
    <col min="65" max="65" width="0.85546875" style="1" customWidth="1"/>
    <col min="66" max="66" width="1.7109375" style="1" customWidth="1"/>
    <col min="67" max="67" width="20.7109375" style="1" customWidth="1"/>
    <col min="68" max="68" width="2.7109375" style="1" customWidth="1"/>
    <col min="69" max="83" width="12.7109375" style="1" customWidth="1"/>
    <col min="84" max="84" width="15.5703125" style="1" customWidth="1"/>
    <col min="85" max="85" width="14.28515625" style="1" customWidth="1"/>
    <col min="86" max="86" width="15.85546875" style="1" customWidth="1"/>
    <col min="87" max="87" width="1.7109375" style="1" customWidth="1"/>
    <col min="88" max="88" width="0.85546875" style="1" customWidth="1"/>
    <col min="89" max="89" width="1.7109375" style="1" customWidth="1"/>
    <col min="90" max="90" width="20.7109375" style="1" customWidth="1"/>
    <col min="91" max="91" width="2.7109375" style="1" customWidth="1"/>
    <col min="92" max="107" width="12.7109375" style="1" customWidth="1"/>
    <col min="108" max="108" width="14.28515625" style="1" customWidth="1"/>
    <col min="109" max="109" width="15.85546875" style="1" customWidth="1"/>
    <col min="110" max="110" width="1.7109375" style="1" customWidth="1"/>
    <col min="111" max="111" width="0.85546875" style="1" customWidth="1"/>
    <col min="112" max="112" width="1.7109375" style="1" customWidth="1"/>
    <col min="113" max="113" width="20.7109375" style="1" customWidth="1"/>
    <col min="114" max="114" width="2.7109375" style="1" customWidth="1"/>
    <col min="115" max="115" width="13.42578125" style="1" customWidth="1"/>
    <col min="116" max="116" width="12.7109375" style="1" customWidth="1"/>
    <col min="117" max="117" width="13.42578125" style="1" customWidth="1"/>
    <col min="118" max="118" width="12.7109375" style="1" customWidth="1"/>
    <col min="119" max="119" width="13.5703125" style="1" customWidth="1"/>
    <col min="120" max="120" width="13.42578125" style="1" customWidth="1"/>
    <col min="121" max="121" width="14.42578125" style="1" customWidth="1"/>
    <col min="122" max="122" width="13.42578125" style="1" customWidth="1"/>
    <col min="123" max="123" width="14.42578125" style="1" customWidth="1"/>
    <col min="124" max="125" width="13" style="1" customWidth="1"/>
    <col min="126" max="126" width="13.42578125" style="1" customWidth="1"/>
    <col min="127" max="127" width="13" style="1" customWidth="1"/>
    <col min="128" max="128" width="13.42578125" style="1" customWidth="1"/>
    <col min="129" max="129" width="13" style="1" customWidth="1"/>
    <col min="130" max="130" width="14.85546875" style="1" customWidth="1"/>
    <col min="131" max="131" width="14.28515625" style="1" customWidth="1"/>
    <col min="132" max="132" width="15.85546875" style="1" customWidth="1"/>
    <col min="133" max="133" width="1.7109375" style="1" customWidth="1"/>
    <col min="134" max="134" width="0.85546875" style="1" customWidth="1"/>
    <col min="135" max="135" width="1.7109375" style="1" customWidth="1"/>
    <col min="136" max="136" width="9.28515625" style="1" customWidth="1"/>
    <col min="137" max="137" width="12.42578125" style="1" bestFit="1" customWidth="1"/>
    <col min="138" max="288" width="9.28515625" style="1"/>
    <col min="289" max="289" width="9.7109375" style="1" customWidth="1"/>
    <col min="290" max="290" width="110.42578125" style="1" customWidth="1"/>
    <col min="291" max="291" width="16" style="1" customWidth="1"/>
    <col min="292" max="292" width="24.42578125" style="1" customWidth="1"/>
    <col min="293" max="544" width="9.28515625" style="1"/>
    <col min="545" max="545" width="9.7109375" style="1" customWidth="1"/>
    <col min="546" max="546" width="110.42578125" style="1" customWidth="1"/>
    <col min="547" max="547" width="16" style="1" customWidth="1"/>
    <col min="548" max="548" width="24.42578125" style="1" customWidth="1"/>
    <col min="549" max="800" width="9.28515625" style="1"/>
    <col min="801" max="801" width="9.7109375" style="1" customWidth="1"/>
    <col min="802" max="802" width="110.42578125" style="1" customWidth="1"/>
    <col min="803" max="803" width="16" style="1" customWidth="1"/>
    <col min="804" max="804" width="24.42578125" style="1" customWidth="1"/>
    <col min="805" max="1056" width="9.28515625" style="1"/>
    <col min="1057" max="1057" width="9.7109375" style="1" customWidth="1"/>
    <col min="1058" max="1058" width="110.42578125" style="1" customWidth="1"/>
    <col min="1059" max="1059" width="16" style="1" customWidth="1"/>
    <col min="1060" max="1060" width="24.42578125" style="1" customWidth="1"/>
    <col min="1061" max="1312" width="9.28515625" style="1"/>
    <col min="1313" max="1313" width="9.7109375" style="1" customWidth="1"/>
    <col min="1314" max="1314" width="110.42578125" style="1" customWidth="1"/>
    <col min="1315" max="1315" width="16" style="1" customWidth="1"/>
    <col min="1316" max="1316" width="24.42578125" style="1" customWidth="1"/>
    <col min="1317" max="1568" width="9.28515625" style="1"/>
    <col min="1569" max="1569" width="9.7109375" style="1" customWidth="1"/>
    <col min="1570" max="1570" width="110.42578125" style="1" customWidth="1"/>
    <col min="1571" max="1571" width="16" style="1" customWidth="1"/>
    <col min="1572" max="1572" width="24.42578125" style="1" customWidth="1"/>
    <col min="1573" max="1824" width="9.28515625" style="1"/>
    <col min="1825" max="1825" width="9.7109375" style="1" customWidth="1"/>
    <col min="1826" max="1826" width="110.42578125" style="1" customWidth="1"/>
    <col min="1827" max="1827" width="16" style="1" customWidth="1"/>
    <col min="1828" max="1828" width="24.42578125" style="1" customWidth="1"/>
    <col min="1829" max="2080" width="9.28515625" style="1"/>
    <col min="2081" max="2081" width="9.7109375" style="1" customWidth="1"/>
    <col min="2082" max="2082" width="110.42578125" style="1" customWidth="1"/>
    <col min="2083" max="2083" width="16" style="1" customWidth="1"/>
    <col min="2084" max="2084" width="24.42578125" style="1" customWidth="1"/>
    <col min="2085" max="2336" width="9.28515625" style="1"/>
    <col min="2337" max="2337" width="9.7109375" style="1" customWidth="1"/>
    <col min="2338" max="2338" width="110.42578125" style="1" customWidth="1"/>
    <col min="2339" max="2339" width="16" style="1" customWidth="1"/>
    <col min="2340" max="2340" width="24.42578125" style="1" customWidth="1"/>
    <col min="2341" max="2592" width="9.28515625" style="1"/>
    <col min="2593" max="2593" width="9.7109375" style="1" customWidth="1"/>
    <col min="2594" max="2594" width="110.42578125" style="1" customWidth="1"/>
    <col min="2595" max="2595" width="16" style="1" customWidth="1"/>
    <col min="2596" max="2596" width="24.42578125" style="1" customWidth="1"/>
    <col min="2597" max="2848" width="9.28515625" style="1"/>
    <col min="2849" max="2849" width="9.7109375" style="1" customWidth="1"/>
    <col min="2850" max="2850" width="110.42578125" style="1" customWidth="1"/>
    <col min="2851" max="2851" width="16" style="1" customWidth="1"/>
    <col min="2852" max="2852" width="24.42578125" style="1" customWidth="1"/>
    <col min="2853" max="3104" width="9.28515625" style="1"/>
    <col min="3105" max="3105" width="9.7109375" style="1" customWidth="1"/>
    <col min="3106" max="3106" width="110.42578125" style="1" customWidth="1"/>
    <col min="3107" max="3107" width="16" style="1" customWidth="1"/>
    <col min="3108" max="3108" width="24.42578125" style="1" customWidth="1"/>
    <col min="3109" max="3360" width="9.28515625" style="1"/>
    <col min="3361" max="3361" width="9.7109375" style="1" customWidth="1"/>
    <col min="3362" max="3362" width="110.42578125" style="1" customWidth="1"/>
    <col min="3363" max="3363" width="16" style="1" customWidth="1"/>
    <col min="3364" max="3364" width="24.42578125" style="1" customWidth="1"/>
    <col min="3365" max="3616" width="9.28515625" style="1"/>
    <col min="3617" max="3617" width="9.7109375" style="1" customWidth="1"/>
    <col min="3618" max="3618" width="110.42578125" style="1" customWidth="1"/>
    <col min="3619" max="3619" width="16" style="1" customWidth="1"/>
    <col min="3620" max="3620" width="24.42578125" style="1" customWidth="1"/>
    <col min="3621" max="3872" width="9.28515625" style="1"/>
    <col min="3873" max="3873" width="9.7109375" style="1" customWidth="1"/>
    <col min="3874" max="3874" width="110.42578125" style="1" customWidth="1"/>
    <col min="3875" max="3875" width="16" style="1" customWidth="1"/>
    <col min="3876" max="3876" width="24.42578125" style="1" customWidth="1"/>
    <col min="3877" max="4128" width="9.28515625" style="1"/>
    <col min="4129" max="4129" width="9.7109375" style="1" customWidth="1"/>
    <col min="4130" max="4130" width="110.42578125" style="1" customWidth="1"/>
    <col min="4131" max="4131" width="16" style="1" customWidth="1"/>
    <col min="4132" max="4132" width="24.42578125" style="1" customWidth="1"/>
    <col min="4133" max="4384" width="9.28515625" style="1"/>
    <col min="4385" max="4385" width="9.7109375" style="1" customWidth="1"/>
    <col min="4386" max="4386" width="110.42578125" style="1" customWidth="1"/>
    <col min="4387" max="4387" width="16" style="1" customWidth="1"/>
    <col min="4388" max="4388" width="24.42578125" style="1" customWidth="1"/>
    <col min="4389" max="4640" width="9.28515625" style="1"/>
    <col min="4641" max="4641" width="9.7109375" style="1" customWidth="1"/>
    <col min="4642" max="4642" width="110.42578125" style="1" customWidth="1"/>
    <col min="4643" max="4643" width="16" style="1" customWidth="1"/>
    <col min="4644" max="4644" width="24.42578125" style="1" customWidth="1"/>
    <col min="4645" max="4896" width="9.28515625" style="1"/>
    <col min="4897" max="4897" width="9.7109375" style="1" customWidth="1"/>
    <col min="4898" max="4898" width="110.42578125" style="1" customWidth="1"/>
    <col min="4899" max="4899" width="16" style="1" customWidth="1"/>
    <col min="4900" max="4900" width="24.42578125" style="1" customWidth="1"/>
    <col min="4901" max="5152" width="9.28515625" style="1"/>
    <col min="5153" max="5153" width="9.7109375" style="1" customWidth="1"/>
    <col min="5154" max="5154" width="110.42578125" style="1" customWidth="1"/>
    <col min="5155" max="5155" width="16" style="1" customWidth="1"/>
    <col min="5156" max="5156" width="24.42578125" style="1" customWidth="1"/>
    <col min="5157" max="5408" width="9.28515625" style="1"/>
    <col min="5409" max="5409" width="9.7109375" style="1" customWidth="1"/>
    <col min="5410" max="5410" width="110.42578125" style="1" customWidth="1"/>
    <col min="5411" max="5411" width="16" style="1" customWidth="1"/>
    <col min="5412" max="5412" width="24.42578125" style="1" customWidth="1"/>
    <col min="5413" max="5664" width="9.28515625" style="1"/>
    <col min="5665" max="5665" width="9.7109375" style="1" customWidth="1"/>
    <col min="5666" max="5666" width="110.42578125" style="1" customWidth="1"/>
    <col min="5667" max="5667" width="16" style="1" customWidth="1"/>
    <col min="5668" max="5668" width="24.42578125" style="1" customWidth="1"/>
    <col min="5669" max="5920" width="9.28515625" style="1"/>
    <col min="5921" max="5921" width="9.7109375" style="1" customWidth="1"/>
    <col min="5922" max="5922" width="110.42578125" style="1" customWidth="1"/>
    <col min="5923" max="5923" width="16" style="1" customWidth="1"/>
    <col min="5924" max="5924" width="24.42578125" style="1" customWidth="1"/>
    <col min="5925" max="6176" width="9.28515625" style="1"/>
    <col min="6177" max="6177" width="9.7109375" style="1" customWidth="1"/>
    <col min="6178" max="6178" width="110.42578125" style="1" customWidth="1"/>
    <col min="6179" max="6179" width="16" style="1" customWidth="1"/>
    <col min="6180" max="6180" width="24.42578125" style="1" customWidth="1"/>
    <col min="6181" max="6432" width="9.28515625" style="1"/>
    <col min="6433" max="6433" width="9.7109375" style="1" customWidth="1"/>
    <col min="6434" max="6434" width="110.42578125" style="1" customWidth="1"/>
    <col min="6435" max="6435" width="16" style="1" customWidth="1"/>
    <col min="6436" max="6436" width="24.42578125" style="1" customWidth="1"/>
    <col min="6437" max="6688" width="9.28515625" style="1"/>
    <col min="6689" max="6689" width="9.7109375" style="1" customWidth="1"/>
    <col min="6690" max="6690" width="110.42578125" style="1" customWidth="1"/>
    <col min="6691" max="6691" width="16" style="1" customWidth="1"/>
    <col min="6692" max="6692" width="24.42578125" style="1" customWidth="1"/>
    <col min="6693" max="6944" width="9.28515625" style="1"/>
    <col min="6945" max="6945" width="9.7109375" style="1" customWidth="1"/>
    <col min="6946" max="6946" width="110.42578125" style="1" customWidth="1"/>
    <col min="6947" max="6947" width="16" style="1" customWidth="1"/>
    <col min="6948" max="6948" width="24.42578125" style="1" customWidth="1"/>
    <col min="6949" max="7200" width="9.28515625" style="1"/>
    <col min="7201" max="7201" width="9.7109375" style="1" customWidth="1"/>
    <col min="7202" max="7202" width="110.42578125" style="1" customWidth="1"/>
    <col min="7203" max="7203" width="16" style="1" customWidth="1"/>
    <col min="7204" max="7204" width="24.42578125" style="1" customWidth="1"/>
    <col min="7205" max="7456" width="9.28515625" style="1"/>
    <col min="7457" max="7457" width="9.7109375" style="1" customWidth="1"/>
    <col min="7458" max="7458" width="110.42578125" style="1" customWidth="1"/>
    <col min="7459" max="7459" width="16" style="1" customWidth="1"/>
    <col min="7460" max="7460" width="24.42578125" style="1" customWidth="1"/>
    <col min="7461" max="7712" width="9.28515625" style="1"/>
    <col min="7713" max="7713" width="9.7109375" style="1" customWidth="1"/>
    <col min="7714" max="7714" width="110.42578125" style="1" customWidth="1"/>
    <col min="7715" max="7715" width="16" style="1" customWidth="1"/>
    <col min="7716" max="7716" width="24.42578125" style="1" customWidth="1"/>
    <col min="7717" max="7968" width="9.28515625" style="1"/>
    <col min="7969" max="7969" width="9.7109375" style="1" customWidth="1"/>
    <col min="7970" max="7970" width="110.42578125" style="1" customWidth="1"/>
    <col min="7971" max="7971" width="16" style="1" customWidth="1"/>
    <col min="7972" max="7972" width="24.42578125" style="1" customWidth="1"/>
    <col min="7973" max="8224" width="9.28515625" style="1"/>
    <col min="8225" max="8225" width="9.7109375" style="1" customWidth="1"/>
    <col min="8226" max="8226" width="110.42578125" style="1" customWidth="1"/>
    <col min="8227" max="8227" width="16" style="1" customWidth="1"/>
    <col min="8228" max="8228" width="24.42578125" style="1" customWidth="1"/>
    <col min="8229" max="8480" width="9.28515625" style="1"/>
    <col min="8481" max="8481" width="9.7109375" style="1" customWidth="1"/>
    <col min="8482" max="8482" width="110.42578125" style="1" customWidth="1"/>
    <col min="8483" max="8483" width="16" style="1" customWidth="1"/>
    <col min="8484" max="8484" width="24.42578125" style="1" customWidth="1"/>
    <col min="8485" max="8736" width="9.28515625" style="1"/>
    <col min="8737" max="8737" width="9.7109375" style="1" customWidth="1"/>
    <col min="8738" max="8738" width="110.42578125" style="1" customWidth="1"/>
    <col min="8739" max="8739" width="16" style="1" customWidth="1"/>
    <col min="8740" max="8740" width="24.42578125" style="1" customWidth="1"/>
    <col min="8741" max="8992" width="9.28515625" style="1"/>
    <col min="8993" max="8993" width="9.7109375" style="1" customWidth="1"/>
    <col min="8994" max="8994" width="110.42578125" style="1" customWidth="1"/>
    <col min="8995" max="8995" width="16" style="1" customWidth="1"/>
    <col min="8996" max="8996" width="24.42578125" style="1" customWidth="1"/>
    <col min="8997" max="9248" width="9.28515625" style="1"/>
    <col min="9249" max="9249" width="9.7109375" style="1" customWidth="1"/>
    <col min="9250" max="9250" width="110.42578125" style="1" customWidth="1"/>
    <col min="9251" max="9251" width="16" style="1" customWidth="1"/>
    <col min="9252" max="9252" width="24.42578125" style="1" customWidth="1"/>
    <col min="9253" max="9504" width="9.28515625" style="1"/>
    <col min="9505" max="9505" width="9.7109375" style="1" customWidth="1"/>
    <col min="9506" max="9506" width="110.42578125" style="1" customWidth="1"/>
    <col min="9507" max="9507" width="16" style="1" customWidth="1"/>
    <col min="9508" max="9508" width="24.42578125" style="1" customWidth="1"/>
    <col min="9509" max="9760" width="9.28515625" style="1"/>
    <col min="9761" max="9761" width="9.7109375" style="1" customWidth="1"/>
    <col min="9762" max="9762" width="110.42578125" style="1" customWidth="1"/>
    <col min="9763" max="9763" width="16" style="1" customWidth="1"/>
    <col min="9764" max="9764" width="24.42578125" style="1" customWidth="1"/>
    <col min="9765" max="10016" width="9.28515625" style="1"/>
    <col min="10017" max="10017" width="9.7109375" style="1" customWidth="1"/>
    <col min="10018" max="10018" width="110.42578125" style="1" customWidth="1"/>
    <col min="10019" max="10019" width="16" style="1" customWidth="1"/>
    <col min="10020" max="10020" width="24.42578125" style="1" customWidth="1"/>
    <col min="10021" max="10272" width="9.28515625" style="1"/>
    <col min="10273" max="10273" width="9.7109375" style="1" customWidth="1"/>
    <col min="10274" max="10274" width="110.42578125" style="1" customWidth="1"/>
    <col min="10275" max="10275" width="16" style="1" customWidth="1"/>
    <col min="10276" max="10276" width="24.42578125" style="1" customWidth="1"/>
    <col min="10277" max="10528" width="9.28515625" style="1"/>
    <col min="10529" max="10529" width="9.7109375" style="1" customWidth="1"/>
    <col min="10530" max="10530" width="110.42578125" style="1" customWidth="1"/>
    <col min="10531" max="10531" width="16" style="1" customWidth="1"/>
    <col min="10532" max="10532" width="24.42578125" style="1" customWidth="1"/>
    <col min="10533" max="10784" width="9.28515625" style="1"/>
    <col min="10785" max="10785" width="9.7109375" style="1" customWidth="1"/>
    <col min="10786" max="10786" width="110.42578125" style="1" customWidth="1"/>
    <col min="10787" max="10787" width="16" style="1" customWidth="1"/>
    <col min="10788" max="10788" width="24.42578125" style="1" customWidth="1"/>
    <col min="10789" max="11040" width="9.28515625" style="1"/>
    <col min="11041" max="11041" width="9.7109375" style="1" customWidth="1"/>
    <col min="11042" max="11042" width="110.42578125" style="1" customWidth="1"/>
    <col min="11043" max="11043" width="16" style="1" customWidth="1"/>
    <col min="11044" max="11044" width="24.42578125" style="1" customWidth="1"/>
    <col min="11045" max="11296" width="9.28515625" style="1"/>
    <col min="11297" max="11297" width="9.7109375" style="1" customWidth="1"/>
    <col min="11298" max="11298" width="110.42578125" style="1" customWidth="1"/>
    <col min="11299" max="11299" width="16" style="1" customWidth="1"/>
    <col min="11300" max="11300" width="24.42578125" style="1" customWidth="1"/>
    <col min="11301" max="11552" width="9.28515625" style="1"/>
    <col min="11553" max="11553" width="9.7109375" style="1" customWidth="1"/>
    <col min="11554" max="11554" width="110.42578125" style="1" customWidth="1"/>
    <col min="11555" max="11555" width="16" style="1" customWidth="1"/>
    <col min="11556" max="11556" width="24.42578125" style="1" customWidth="1"/>
    <col min="11557" max="11808" width="9.28515625" style="1"/>
    <col min="11809" max="11809" width="9.7109375" style="1" customWidth="1"/>
    <col min="11810" max="11810" width="110.42578125" style="1" customWidth="1"/>
    <col min="11811" max="11811" width="16" style="1" customWidth="1"/>
    <col min="11812" max="11812" width="24.42578125" style="1" customWidth="1"/>
    <col min="11813" max="12064" width="9.28515625" style="1"/>
    <col min="12065" max="12065" width="9.7109375" style="1" customWidth="1"/>
    <col min="12066" max="12066" width="110.42578125" style="1" customWidth="1"/>
    <col min="12067" max="12067" width="16" style="1" customWidth="1"/>
    <col min="12068" max="12068" width="24.42578125" style="1" customWidth="1"/>
    <col min="12069" max="12320" width="9.28515625" style="1"/>
    <col min="12321" max="12321" width="9.7109375" style="1" customWidth="1"/>
    <col min="12322" max="12322" width="110.42578125" style="1" customWidth="1"/>
    <col min="12323" max="12323" width="16" style="1" customWidth="1"/>
    <col min="12324" max="12324" width="24.42578125" style="1" customWidth="1"/>
    <col min="12325" max="12576" width="9.28515625" style="1"/>
    <col min="12577" max="12577" width="9.7109375" style="1" customWidth="1"/>
    <col min="12578" max="12578" width="110.42578125" style="1" customWidth="1"/>
    <col min="12579" max="12579" width="16" style="1" customWidth="1"/>
    <col min="12580" max="12580" width="24.42578125" style="1" customWidth="1"/>
    <col min="12581" max="12832" width="9.28515625" style="1"/>
    <col min="12833" max="12833" width="9.7109375" style="1" customWidth="1"/>
    <col min="12834" max="12834" width="110.42578125" style="1" customWidth="1"/>
    <col min="12835" max="12835" width="16" style="1" customWidth="1"/>
    <col min="12836" max="12836" width="24.42578125" style="1" customWidth="1"/>
    <col min="12837" max="13088" width="9.28515625" style="1"/>
    <col min="13089" max="13089" width="9.7109375" style="1" customWidth="1"/>
    <col min="13090" max="13090" width="110.42578125" style="1" customWidth="1"/>
    <col min="13091" max="13091" width="16" style="1" customWidth="1"/>
    <col min="13092" max="13092" width="24.42578125" style="1" customWidth="1"/>
    <col min="13093" max="13344" width="9.28515625" style="1"/>
    <col min="13345" max="13345" width="9.7109375" style="1" customWidth="1"/>
    <col min="13346" max="13346" width="110.42578125" style="1" customWidth="1"/>
    <col min="13347" max="13347" width="16" style="1" customWidth="1"/>
    <col min="13348" max="13348" width="24.42578125" style="1" customWidth="1"/>
    <col min="13349" max="13600" width="9.28515625" style="1"/>
    <col min="13601" max="13601" width="9.7109375" style="1" customWidth="1"/>
    <col min="13602" max="13602" width="110.42578125" style="1" customWidth="1"/>
    <col min="13603" max="13603" width="16" style="1" customWidth="1"/>
    <col min="13604" max="13604" width="24.42578125" style="1" customWidth="1"/>
    <col min="13605" max="13856" width="9.28515625" style="1"/>
    <col min="13857" max="13857" width="9.7109375" style="1" customWidth="1"/>
    <col min="13858" max="13858" width="110.42578125" style="1" customWidth="1"/>
    <col min="13859" max="13859" width="16" style="1" customWidth="1"/>
    <col min="13860" max="13860" width="24.42578125" style="1" customWidth="1"/>
    <col min="13861" max="14112" width="9.28515625" style="1"/>
    <col min="14113" max="14113" width="9.7109375" style="1" customWidth="1"/>
    <col min="14114" max="14114" width="110.42578125" style="1" customWidth="1"/>
    <col min="14115" max="14115" width="16" style="1" customWidth="1"/>
    <col min="14116" max="14116" width="24.42578125" style="1" customWidth="1"/>
    <col min="14117" max="14368" width="9.28515625" style="1"/>
    <col min="14369" max="14369" width="9.7109375" style="1" customWidth="1"/>
    <col min="14370" max="14370" width="110.42578125" style="1" customWidth="1"/>
    <col min="14371" max="14371" width="16" style="1" customWidth="1"/>
    <col min="14372" max="14372" width="24.42578125" style="1" customWidth="1"/>
    <col min="14373" max="14624" width="9.28515625" style="1"/>
    <col min="14625" max="14625" width="9.7109375" style="1" customWidth="1"/>
    <col min="14626" max="14626" width="110.42578125" style="1" customWidth="1"/>
    <col min="14627" max="14627" width="16" style="1" customWidth="1"/>
    <col min="14628" max="14628" width="24.42578125" style="1" customWidth="1"/>
    <col min="14629" max="14880" width="9.28515625" style="1"/>
    <col min="14881" max="14881" width="9.7109375" style="1" customWidth="1"/>
    <col min="14882" max="14882" width="110.42578125" style="1" customWidth="1"/>
    <col min="14883" max="14883" width="16" style="1" customWidth="1"/>
    <col min="14884" max="14884" width="24.42578125" style="1" customWidth="1"/>
    <col min="14885" max="15136" width="9.28515625" style="1"/>
    <col min="15137" max="15137" width="9.7109375" style="1" customWidth="1"/>
    <col min="15138" max="15138" width="110.42578125" style="1" customWidth="1"/>
    <col min="15139" max="15139" width="16" style="1" customWidth="1"/>
    <col min="15140" max="15140" width="24.42578125" style="1" customWidth="1"/>
    <col min="15141" max="15392" width="9.28515625" style="1"/>
    <col min="15393" max="15393" width="9.7109375" style="1" customWidth="1"/>
    <col min="15394" max="15394" width="110.42578125" style="1" customWidth="1"/>
    <col min="15395" max="15395" width="16" style="1" customWidth="1"/>
    <col min="15396" max="15396" width="24.42578125" style="1" customWidth="1"/>
    <col min="15397" max="15648" width="9.28515625" style="1"/>
    <col min="15649" max="15649" width="9.7109375" style="1" customWidth="1"/>
    <col min="15650" max="15650" width="110.42578125" style="1" customWidth="1"/>
    <col min="15651" max="15651" width="16" style="1" customWidth="1"/>
    <col min="15652" max="15652" width="24.42578125" style="1" customWidth="1"/>
    <col min="15653" max="15904" width="9.28515625" style="1"/>
    <col min="15905" max="15905" width="9.7109375" style="1" customWidth="1"/>
    <col min="15906" max="15906" width="110.42578125" style="1" customWidth="1"/>
    <col min="15907" max="15907" width="16" style="1" customWidth="1"/>
    <col min="15908" max="15908" width="24.42578125" style="1" customWidth="1"/>
    <col min="15909" max="16384" width="9.28515625" style="1"/>
  </cols>
  <sheetData>
    <row r="2" spans="2:137" s="7" customFormat="1"/>
    <row r="3" spans="2:137" s="38" customFormat="1">
      <c r="B3" s="37" t="s">
        <v>49</v>
      </c>
      <c r="C3" s="37"/>
      <c r="D3" s="37"/>
      <c r="E3" s="37"/>
      <c r="G3" s="39"/>
      <c r="H3" s="39"/>
      <c r="I3" s="37" t="s">
        <v>42</v>
      </c>
      <c r="J3" s="37"/>
      <c r="K3" s="37"/>
      <c r="L3" s="37"/>
      <c r="M3" s="37"/>
      <c r="N3" s="37"/>
      <c r="O3" s="37"/>
      <c r="P3" s="37"/>
      <c r="Q3" s="37"/>
      <c r="R3" s="39"/>
      <c r="S3" s="39"/>
      <c r="T3" s="7"/>
      <c r="U3" s="37" t="str">
        <f>+"POZO | "&amp; U4 &amp;" | CANTIDADES Y MONTOS"</f>
        <v>POZO | XAXAMANI-3 | CANTIDADES Y MONTOS</v>
      </c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P3" s="56"/>
      <c r="AQ3" s="7"/>
      <c r="AR3" s="37" t="str">
        <f>+"POZO | "&amp; AR4 &amp;" | CANTIDADES Y MONTOS"</f>
        <v>POZO | XAXAMANI-4 | CANTIDADES Y MONTOS</v>
      </c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M3" s="56"/>
      <c r="BN3" s="7"/>
      <c r="BO3" s="37" t="str">
        <f>+"POZO | "&amp; BO4 &amp;" | CANTIDADES Y MONTOS"</f>
        <v>POZO | XAXAMANI-5 | CANTIDADES Y MONTOS</v>
      </c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J3" s="56"/>
      <c r="CK3" s="7"/>
      <c r="CL3" s="37" t="str">
        <f>+"POZO | "&amp; CL4 &amp;" | CANTIDADES Y MONTOS"</f>
        <v>POZO | XAXAMANI-6 | CANTIDADES Y MONTOS</v>
      </c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G3" s="56"/>
      <c r="DH3" s="7"/>
      <c r="DI3" s="37" t="s">
        <v>116</v>
      </c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D3" s="56"/>
      <c r="EE3" s="7"/>
    </row>
    <row r="4" spans="2:137" s="4" customFormat="1" ht="21">
      <c r="G4" s="8"/>
      <c r="I4" s="17"/>
      <c r="J4" s="18"/>
      <c r="K4" s="18"/>
      <c r="L4" s="18"/>
      <c r="M4" s="18"/>
      <c r="N4" s="18"/>
      <c r="O4" s="18"/>
      <c r="P4" s="19"/>
      <c r="Q4" s="19"/>
      <c r="R4" s="40"/>
      <c r="S4" s="8"/>
      <c r="T4" s="16"/>
      <c r="U4" s="41" t="s">
        <v>149</v>
      </c>
      <c r="V4" s="41"/>
      <c r="W4" s="57">
        <v>1</v>
      </c>
      <c r="X4" s="57">
        <v>2</v>
      </c>
      <c r="Y4" s="57">
        <v>3</v>
      </c>
      <c r="Z4" s="57">
        <v>4</v>
      </c>
      <c r="AA4" s="57">
        <v>5</v>
      </c>
      <c r="AB4" s="57">
        <v>6</v>
      </c>
      <c r="AC4" s="57">
        <v>7</v>
      </c>
      <c r="AD4" s="57">
        <v>8</v>
      </c>
      <c r="AE4" s="57">
        <v>9</v>
      </c>
      <c r="AF4" s="57">
        <v>10</v>
      </c>
      <c r="AG4" s="57">
        <v>11</v>
      </c>
      <c r="AH4" s="57">
        <v>12</v>
      </c>
      <c r="AI4" s="57">
        <v>13</v>
      </c>
      <c r="AJ4" s="57">
        <v>14</v>
      </c>
      <c r="AK4" s="57">
        <v>15</v>
      </c>
      <c r="AL4" s="57">
        <v>16</v>
      </c>
      <c r="AM4" s="57">
        <v>17</v>
      </c>
      <c r="AP4" s="8"/>
      <c r="AR4" s="41" t="s">
        <v>150</v>
      </c>
      <c r="AS4" s="41"/>
      <c r="AT4" s="57">
        <v>1</v>
      </c>
      <c r="AU4" s="57">
        <v>2</v>
      </c>
      <c r="AV4" s="57">
        <v>3</v>
      </c>
      <c r="AW4" s="57">
        <v>4</v>
      </c>
      <c r="AX4" s="57">
        <v>5</v>
      </c>
      <c r="AY4" s="57">
        <v>6</v>
      </c>
      <c r="AZ4" s="57">
        <v>7</v>
      </c>
      <c r="BA4" s="57">
        <v>8</v>
      </c>
      <c r="BB4" s="57">
        <v>9</v>
      </c>
      <c r="BC4" s="57">
        <v>10</v>
      </c>
      <c r="BD4" s="57">
        <v>11</v>
      </c>
      <c r="BE4" s="57">
        <v>12</v>
      </c>
      <c r="BF4" s="57">
        <v>13</v>
      </c>
      <c r="BG4" s="57">
        <v>14</v>
      </c>
      <c r="BH4" s="57">
        <v>15</v>
      </c>
      <c r="BI4" s="57">
        <v>16</v>
      </c>
      <c r="BJ4" s="57">
        <v>17</v>
      </c>
      <c r="BM4" s="8"/>
      <c r="BO4" s="41" t="s">
        <v>151</v>
      </c>
      <c r="BP4" s="41"/>
      <c r="BQ4" s="57">
        <v>1</v>
      </c>
      <c r="BR4" s="57">
        <v>2</v>
      </c>
      <c r="BS4" s="57">
        <v>3</v>
      </c>
      <c r="BT4" s="57">
        <v>4</v>
      </c>
      <c r="BU4" s="57">
        <v>5</v>
      </c>
      <c r="BV4" s="57">
        <v>6</v>
      </c>
      <c r="BW4" s="57">
        <v>7</v>
      </c>
      <c r="BX4" s="57">
        <v>8</v>
      </c>
      <c r="BY4" s="57">
        <v>9</v>
      </c>
      <c r="BZ4" s="57">
        <v>10</v>
      </c>
      <c r="CA4" s="57">
        <v>11</v>
      </c>
      <c r="CB4" s="57">
        <v>12</v>
      </c>
      <c r="CC4" s="57">
        <v>13</v>
      </c>
      <c r="CD4" s="57">
        <v>14</v>
      </c>
      <c r="CE4" s="57">
        <v>15</v>
      </c>
      <c r="CF4" s="57">
        <v>16</v>
      </c>
      <c r="CG4" s="57">
        <v>17</v>
      </c>
      <c r="CJ4" s="8"/>
      <c r="CL4" s="41" t="s">
        <v>152</v>
      </c>
      <c r="CM4" s="41"/>
      <c r="CN4" s="57">
        <v>1</v>
      </c>
      <c r="CO4" s="57">
        <v>2</v>
      </c>
      <c r="CP4" s="57">
        <v>3</v>
      </c>
      <c r="CQ4" s="57">
        <v>4</v>
      </c>
      <c r="CR4" s="57">
        <v>5</v>
      </c>
      <c r="CS4" s="57">
        <v>6</v>
      </c>
      <c r="CT4" s="57">
        <v>7</v>
      </c>
      <c r="CU4" s="57">
        <v>8</v>
      </c>
      <c r="CV4" s="57">
        <v>9</v>
      </c>
      <c r="CW4" s="57">
        <v>10</v>
      </c>
      <c r="CX4" s="57">
        <v>11</v>
      </c>
      <c r="CY4" s="57">
        <v>12</v>
      </c>
      <c r="CZ4" s="57">
        <v>13</v>
      </c>
      <c r="DA4" s="57">
        <v>14</v>
      </c>
      <c r="DB4" s="57">
        <v>15</v>
      </c>
      <c r="DC4" s="57">
        <v>16</v>
      </c>
      <c r="DD4" s="57">
        <v>17</v>
      </c>
      <c r="DG4" s="8"/>
      <c r="DI4" s="41" t="s">
        <v>153</v>
      </c>
      <c r="DJ4" s="41"/>
      <c r="DK4" s="57">
        <v>1</v>
      </c>
      <c r="DL4" s="57">
        <v>2</v>
      </c>
      <c r="DM4" s="57">
        <v>3</v>
      </c>
      <c r="DN4" s="57">
        <v>4</v>
      </c>
      <c r="DO4" s="57">
        <v>5</v>
      </c>
      <c r="DP4" s="57">
        <v>6</v>
      </c>
      <c r="DQ4" s="57">
        <v>7</v>
      </c>
      <c r="DR4" s="57">
        <v>8</v>
      </c>
      <c r="DS4" s="57">
        <v>9</v>
      </c>
      <c r="DT4" s="57">
        <v>10</v>
      </c>
      <c r="DU4" s="57">
        <v>11</v>
      </c>
      <c r="DV4" s="57">
        <v>12</v>
      </c>
      <c r="DW4" s="57">
        <v>13</v>
      </c>
      <c r="DX4" s="57">
        <v>14</v>
      </c>
      <c r="DY4" s="57">
        <v>14</v>
      </c>
      <c r="DZ4" s="57">
        <v>16</v>
      </c>
      <c r="EA4" s="57">
        <v>17</v>
      </c>
      <c r="ED4" s="8"/>
    </row>
    <row r="5" spans="2:137">
      <c r="G5" s="8"/>
      <c r="I5" s="32" t="s">
        <v>43</v>
      </c>
      <c r="J5" s="33"/>
      <c r="K5" s="34" t="s">
        <v>127</v>
      </c>
      <c r="L5" s="35"/>
      <c r="M5" s="35"/>
      <c r="N5" s="35"/>
      <c r="O5" s="36"/>
      <c r="P5" s="19"/>
      <c r="Q5" s="19"/>
      <c r="R5" s="2"/>
      <c r="S5" s="8"/>
      <c r="T5" s="7"/>
      <c r="U5" s="142"/>
      <c r="V5" s="59"/>
      <c r="W5" s="60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2"/>
      <c r="AL5" s="62"/>
      <c r="AM5" s="62"/>
      <c r="AN5" s="63"/>
      <c r="AP5" s="8"/>
      <c r="AR5" s="58"/>
      <c r="AS5" s="59"/>
      <c r="AT5" s="60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2"/>
      <c r="BI5" s="62"/>
      <c r="BJ5" s="62"/>
      <c r="BK5" s="63"/>
      <c r="BM5" s="8"/>
      <c r="BO5" s="58"/>
      <c r="BP5" s="59"/>
      <c r="BQ5" s="60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2"/>
      <c r="CF5" s="62"/>
      <c r="CG5" s="62"/>
      <c r="CH5" s="63"/>
      <c r="CJ5" s="8"/>
      <c r="CL5" s="58"/>
      <c r="CM5" s="59"/>
      <c r="CN5" s="60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2"/>
      <c r="DC5" s="62"/>
      <c r="DD5" s="62"/>
      <c r="DE5" s="63"/>
      <c r="DG5" s="8"/>
      <c r="DI5" s="58"/>
      <c r="DJ5" s="59"/>
      <c r="DK5" s="60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2"/>
      <c r="EA5" s="62"/>
      <c r="EB5" s="63"/>
      <c r="ED5" s="8"/>
    </row>
    <row r="6" spans="2:137">
      <c r="G6" s="8"/>
      <c r="I6" s="32" t="s">
        <v>44</v>
      </c>
      <c r="J6" s="33"/>
      <c r="K6" s="166"/>
      <c r="L6" s="167"/>
      <c r="M6" s="167"/>
      <c r="N6" s="167"/>
      <c r="O6" s="168"/>
      <c r="P6" s="19"/>
      <c r="Q6" s="19"/>
      <c r="R6" s="2"/>
      <c r="S6" s="8"/>
      <c r="T6" s="7"/>
      <c r="U6" s="64"/>
      <c r="V6" s="59"/>
      <c r="W6" s="65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7"/>
      <c r="AL6" s="67"/>
      <c r="AM6" s="67"/>
      <c r="AN6" s="68"/>
      <c r="AP6" s="8"/>
      <c r="AR6" s="64"/>
      <c r="AS6" s="59"/>
      <c r="AT6" s="65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7"/>
      <c r="BI6" s="67"/>
      <c r="BJ6" s="67"/>
      <c r="BK6" s="68"/>
      <c r="BM6" s="8"/>
      <c r="BO6" s="64"/>
      <c r="BP6" s="59"/>
      <c r="BQ6" s="65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7"/>
      <c r="CF6" s="67"/>
      <c r="CG6" s="67"/>
      <c r="CH6" s="68"/>
      <c r="CJ6" s="8"/>
      <c r="CL6" s="64"/>
      <c r="CM6" s="59"/>
      <c r="CN6" s="65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7"/>
      <c r="DC6" s="67"/>
      <c r="DD6" s="67"/>
      <c r="DE6" s="68"/>
      <c r="DG6" s="8"/>
      <c r="DI6" s="64"/>
      <c r="DJ6" s="59"/>
      <c r="DK6" s="65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7"/>
      <c r="EA6" s="67"/>
      <c r="EB6" s="68"/>
      <c r="ED6" s="8"/>
    </row>
    <row r="7" spans="2:137" s="129" customFormat="1" ht="75">
      <c r="G7" s="130"/>
      <c r="I7" s="131"/>
      <c r="J7" s="131"/>
      <c r="K7" s="131"/>
      <c r="L7" s="131"/>
      <c r="M7" s="131"/>
      <c r="N7" s="131"/>
      <c r="O7" s="131"/>
      <c r="P7" s="132"/>
      <c r="Q7" s="132"/>
      <c r="S7" s="130"/>
      <c r="T7" s="131"/>
      <c r="U7" s="133" t="s">
        <v>6</v>
      </c>
      <c r="V7" s="134"/>
      <c r="W7" s="150" t="s">
        <v>144</v>
      </c>
      <c r="X7" s="136" t="s">
        <v>137</v>
      </c>
      <c r="Y7" s="136" t="s">
        <v>138</v>
      </c>
      <c r="Z7" s="136" t="s">
        <v>139</v>
      </c>
      <c r="AA7" s="136" t="s">
        <v>140</v>
      </c>
      <c r="AB7" s="136" t="s">
        <v>141</v>
      </c>
      <c r="AC7" s="136" t="s">
        <v>132</v>
      </c>
      <c r="AD7" s="136" t="s">
        <v>143</v>
      </c>
      <c r="AE7" s="136"/>
      <c r="AF7" s="136"/>
      <c r="AG7" s="136"/>
      <c r="AH7" s="136"/>
      <c r="AI7" s="136"/>
      <c r="AJ7" s="136"/>
      <c r="AK7" s="137"/>
      <c r="AL7" s="137"/>
      <c r="AM7" s="137" t="s">
        <v>142</v>
      </c>
      <c r="AN7" s="138" t="s">
        <v>9</v>
      </c>
      <c r="AP7" s="130"/>
      <c r="AR7" s="133" t="s">
        <v>6</v>
      </c>
      <c r="AS7" s="134"/>
      <c r="AT7" s="135" t="s">
        <v>145</v>
      </c>
      <c r="AU7" s="136" t="s">
        <v>137</v>
      </c>
      <c r="AV7" s="136" t="s">
        <v>138</v>
      </c>
      <c r="AW7" s="136" t="s">
        <v>139</v>
      </c>
      <c r="AX7" s="136" t="s">
        <v>140</v>
      </c>
      <c r="AY7" s="136" t="s">
        <v>146</v>
      </c>
      <c r="AZ7" s="136" t="s">
        <v>147</v>
      </c>
      <c r="BA7" s="136" t="s">
        <v>141</v>
      </c>
      <c r="BB7" s="136" t="s">
        <v>132</v>
      </c>
      <c r="BC7" s="136" t="s">
        <v>143</v>
      </c>
      <c r="BD7" s="136"/>
      <c r="BE7" s="136"/>
      <c r="BF7" s="136"/>
      <c r="BG7" s="136"/>
      <c r="BH7" s="137"/>
      <c r="BI7" s="137"/>
      <c r="BJ7" s="137" t="s">
        <v>142</v>
      </c>
      <c r="BK7" s="138" t="s">
        <v>9</v>
      </c>
      <c r="BM7" s="130"/>
      <c r="BO7" s="133" t="s">
        <v>6</v>
      </c>
      <c r="BP7" s="134"/>
      <c r="BQ7" s="135" t="s">
        <v>145</v>
      </c>
      <c r="BR7" s="136" t="s">
        <v>137</v>
      </c>
      <c r="BS7" s="136" t="s">
        <v>138</v>
      </c>
      <c r="BT7" s="136" t="s">
        <v>139</v>
      </c>
      <c r="BU7" s="136" t="s">
        <v>140</v>
      </c>
      <c r="BV7" s="136" t="s">
        <v>146</v>
      </c>
      <c r="BW7" s="136" t="s">
        <v>147</v>
      </c>
      <c r="BX7" s="136" t="s">
        <v>141</v>
      </c>
      <c r="BY7" s="136" t="s">
        <v>132</v>
      </c>
      <c r="BZ7" s="136" t="s">
        <v>143</v>
      </c>
      <c r="CA7" s="136" t="s">
        <v>114</v>
      </c>
      <c r="CB7" s="136" t="s">
        <v>148</v>
      </c>
      <c r="CC7" s="136"/>
      <c r="CD7" s="136"/>
      <c r="CE7" s="137"/>
      <c r="CF7" s="137"/>
      <c r="CG7" s="137" t="s">
        <v>142</v>
      </c>
      <c r="CH7" s="138" t="s">
        <v>9</v>
      </c>
      <c r="CJ7" s="130"/>
      <c r="CL7" s="133" t="s">
        <v>6</v>
      </c>
      <c r="CM7" s="134"/>
      <c r="CN7" s="135" t="s">
        <v>145</v>
      </c>
      <c r="CO7" s="136" t="s">
        <v>137</v>
      </c>
      <c r="CP7" s="136" t="s">
        <v>138</v>
      </c>
      <c r="CQ7" s="136" t="s">
        <v>139</v>
      </c>
      <c r="CR7" s="136" t="s">
        <v>140</v>
      </c>
      <c r="CS7" s="136" t="s">
        <v>141</v>
      </c>
      <c r="CT7" s="136" t="s">
        <v>132</v>
      </c>
      <c r="CU7" s="136"/>
      <c r="CV7" s="136"/>
      <c r="CW7" s="136"/>
      <c r="CX7" s="136"/>
      <c r="CY7" s="136"/>
      <c r="CZ7" s="136"/>
      <c r="DA7" s="136"/>
      <c r="DB7" s="137"/>
      <c r="DC7" s="137"/>
      <c r="DD7" s="137" t="s">
        <v>142</v>
      </c>
      <c r="DE7" s="138" t="s">
        <v>9</v>
      </c>
      <c r="DG7" s="130"/>
      <c r="DI7" s="133" t="s">
        <v>6</v>
      </c>
      <c r="DJ7" s="134"/>
      <c r="DK7" s="135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7"/>
      <c r="EA7" s="137"/>
      <c r="EB7" s="138" t="s">
        <v>9</v>
      </c>
      <c r="ED7" s="130"/>
    </row>
    <row r="8" spans="2:137">
      <c r="G8" s="8"/>
      <c r="I8" s="20"/>
      <c r="J8" s="20"/>
      <c r="K8" s="20"/>
      <c r="L8" s="20"/>
      <c r="M8" s="20"/>
      <c r="N8" s="20"/>
      <c r="O8" s="20"/>
      <c r="P8" s="21" t="s">
        <v>33</v>
      </c>
      <c r="Q8" s="22"/>
      <c r="S8" s="8"/>
      <c r="U8" s="127" t="s">
        <v>8</v>
      </c>
      <c r="V8" s="59"/>
      <c r="W8" s="151"/>
      <c r="X8" s="70">
        <v>200</v>
      </c>
      <c r="Y8" s="70">
        <v>200</v>
      </c>
      <c r="Z8" s="70">
        <v>500</v>
      </c>
      <c r="AA8" s="70">
        <v>500</v>
      </c>
      <c r="AB8" s="70">
        <v>890</v>
      </c>
      <c r="AC8" s="70">
        <v>890</v>
      </c>
      <c r="AD8" s="70">
        <v>0</v>
      </c>
      <c r="AE8" s="70"/>
      <c r="AF8" s="70"/>
      <c r="AG8" s="70"/>
      <c r="AH8" s="70"/>
      <c r="AI8" s="70"/>
      <c r="AJ8" s="70"/>
      <c r="AK8" s="71"/>
      <c r="AL8" s="71"/>
      <c r="AM8" s="71">
        <v>0</v>
      </c>
      <c r="AN8" s="72">
        <f>+AL8</f>
        <v>0</v>
      </c>
      <c r="AP8" s="8"/>
      <c r="AR8" s="127" t="s">
        <v>8</v>
      </c>
      <c r="AS8" s="59"/>
      <c r="AT8" s="69">
        <v>0</v>
      </c>
      <c r="AU8" s="70">
        <v>200</v>
      </c>
      <c r="AV8" s="70">
        <v>200</v>
      </c>
      <c r="AW8" s="70">
        <v>668</v>
      </c>
      <c r="AX8" s="70">
        <v>668</v>
      </c>
      <c r="AY8" s="70">
        <v>1098</v>
      </c>
      <c r="AZ8" s="70">
        <v>1098</v>
      </c>
      <c r="BA8" s="70">
        <v>1470</v>
      </c>
      <c r="BB8" s="70">
        <v>1470</v>
      </c>
      <c r="BC8" s="70"/>
      <c r="BD8" s="70"/>
      <c r="BE8" s="70"/>
      <c r="BF8" s="70"/>
      <c r="BG8" s="70"/>
      <c r="BH8" s="71"/>
      <c r="BI8" s="71"/>
      <c r="BJ8" s="71">
        <v>0</v>
      </c>
      <c r="BK8" s="72">
        <f>+BI8</f>
        <v>0</v>
      </c>
      <c r="BM8" s="8"/>
      <c r="BO8" s="127" t="s">
        <v>8</v>
      </c>
      <c r="BP8" s="59"/>
      <c r="BQ8" s="69">
        <v>76</v>
      </c>
      <c r="BR8" s="70">
        <v>200</v>
      </c>
      <c r="BS8" s="70">
        <v>200</v>
      </c>
      <c r="BT8" s="70">
        <v>668</v>
      </c>
      <c r="BU8" s="70">
        <v>668</v>
      </c>
      <c r="BV8" s="70">
        <v>1140</v>
      </c>
      <c r="BW8" s="70">
        <v>1140</v>
      </c>
      <c r="BX8" s="70">
        <v>1274</v>
      </c>
      <c r="BY8" s="70"/>
      <c r="BZ8" s="70">
        <v>0</v>
      </c>
      <c r="CA8" s="70"/>
      <c r="CB8" s="70"/>
      <c r="CC8" s="70"/>
      <c r="CD8" s="70"/>
      <c r="CE8" s="71"/>
      <c r="CF8" s="71"/>
      <c r="CG8" s="71">
        <v>0</v>
      </c>
      <c r="CH8" s="72">
        <f>+CF8</f>
        <v>0</v>
      </c>
      <c r="CJ8" s="8"/>
      <c r="CL8" s="127" t="s">
        <v>8</v>
      </c>
      <c r="CM8" s="59"/>
      <c r="CN8" s="69">
        <v>0</v>
      </c>
      <c r="CO8" s="70">
        <v>200</v>
      </c>
      <c r="CP8" s="70">
        <v>200</v>
      </c>
      <c r="CQ8" s="70">
        <v>565</v>
      </c>
      <c r="CR8" s="70">
        <v>565</v>
      </c>
      <c r="CS8" s="70">
        <v>950</v>
      </c>
      <c r="CT8" s="70">
        <v>950</v>
      </c>
      <c r="CU8" s="70"/>
      <c r="CV8" s="70"/>
      <c r="CW8" s="70"/>
      <c r="CX8" s="70"/>
      <c r="CY8" s="70"/>
      <c r="CZ8" s="70"/>
      <c r="DA8" s="70"/>
      <c r="DB8" s="71"/>
      <c r="DC8" s="71"/>
      <c r="DD8" s="71">
        <v>0</v>
      </c>
      <c r="DE8" s="72">
        <f>+DC8</f>
        <v>0</v>
      </c>
      <c r="DG8" s="8"/>
      <c r="DI8" s="127" t="s">
        <v>8</v>
      </c>
      <c r="DJ8" s="59"/>
      <c r="DK8" s="69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1"/>
      <c r="EA8" s="71"/>
      <c r="EB8" s="72"/>
      <c r="ED8" s="8"/>
    </row>
    <row r="9" spans="2:137">
      <c r="G9" s="8"/>
      <c r="I9" s="20"/>
      <c r="J9" s="20"/>
      <c r="K9" s="20"/>
      <c r="L9" s="20"/>
      <c r="M9" s="20"/>
      <c r="N9" s="20"/>
      <c r="O9" s="20"/>
      <c r="P9" s="23" t="s">
        <v>31</v>
      </c>
      <c r="Q9" s="23" t="s">
        <v>32</v>
      </c>
      <c r="S9" s="8"/>
      <c r="U9" s="127" t="s">
        <v>27</v>
      </c>
      <c r="V9" s="59"/>
      <c r="W9" s="151"/>
      <c r="X9" s="70">
        <v>200</v>
      </c>
      <c r="Y9" s="70"/>
      <c r="Z9" s="70">
        <v>300</v>
      </c>
      <c r="AA9" s="70"/>
      <c r="AB9" s="70">
        <v>490</v>
      </c>
      <c r="AC9" s="70">
        <v>0</v>
      </c>
      <c r="AD9" s="70"/>
      <c r="AE9" s="70"/>
      <c r="AF9" s="70"/>
      <c r="AG9" s="70"/>
      <c r="AH9" s="70"/>
      <c r="AI9" s="70"/>
      <c r="AJ9" s="70"/>
      <c r="AK9" s="71"/>
      <c r="AL9" s="71"/>
      <c r="AM9" s="71"/>
      <c r="AN9" s="72"/>
      <c r="AP9" s="8"/>
      <c r="AR9" s="127" t="s">
        <v>27</v>
      </c>
      <c r="AS9" s="59"/>
      <c r="AT9" s="69"/>
      <c r="AU9" s="70">
        <v>200</v>
      </c>
      <c r="AV9" s="70"/>
      <c r="AW9" s="70">
        <v>468</v>
      </c>
      <c r="AX9" s="70"/>
      <c r="AY9" s="70">
        <v>430</v>
      </c>
      <c r="AZ9" s="70"/>
      <c r="BA9" s="70">
        <v>372</v>
      </c>
      <c r="BB9" s="70"/>
      <c r="BC9" s="70"/>
      <c r="BD9" s="70"/>
      <c r="BE9" s="70"/>
      <c r="BF9" s="70"/>
      <c r="BG9" s="70"/>
      <c r="BH9" s="71"/>
      <c r="BI9" s="71"/>
      <c r="BJ9" s="71"/>
      <c r="BK9" s="72"/>
      <c r="BM9" s="8"/>
      <c r="BO9" s="127" t="s">
        <v>27</v>
      </c>
      <c r="BP9" s="59"/>
      <c r="BQ9" s="69"/>
      <c r="BR9" s="70">
        <v>124</v>
      </c>
      <c r="BS9" s="70"/>
      <c r="BT9" s="70">
        <v>468</v>
      </c>
      <c r="BU9" s="70"/>
      <c r="BV9" s="70">
        <v>472</v>
      </c>
      <c r="BW9" s="70"/>
      <c r="BX9" s="70">
        <v>134</v>
      </c>
      <c r="BY9" s="70"/>
      <c r="BZ9" s="70"/>
      <c r="CA9" s="70"/>
      <c r="CB9" s="70"/>
      <c r="CC9" s="70"/>
      <c r="CD9" s="70"/>
      <c r="CE9" s="71"/>
      <c r="CF9" s="71"/>
      <c r="CG9" s="71"/>
      <c r="CH9" s="72"/>
      <c r="CJ9" s="8"/>
      <c r="CL9" s="127" t="s">
        <v>27</v>
      </c>
      <c r="CM9" s="59"/>
      <c r="CN9" s="69"/>
      <c r="CO9" s="70">
        <v>200</v>
      </c>
      <c r="CP9" s="70"/>
      <c r="CQ9" s="70">
        <v>365</v>
      </c>
      <c r="CR9" s="70"/>
      <c r="CS9" s="70">
        <v>385</v>
      </c>
      <c r="CT9" s="70"/>
      <c r="CU9" s="70"/>
      <c r="CV9" s="70"/>
      <c r="CW9" s="70"/>
      <c r="CX9" s="70"/>
      <c r="CY9" s="70"/>
      <c r="CZ9" s="70"/>
      <c r="DA9" s="70"/>
      <c r="DB9" s="71"/>
      <c r="DC9" s="71"/>
      <c r="DD9" s="71"/>
      <c r="DE9" s="72"/>
      <c r="DG9" s="8"/>
      <c r="DI9" s="127" t="s">
        <v>27</v>
      </c>
      <c r="DJ9" s="59"/>
      <c r="DK9" s="69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1"/>
      <c r="EA9" s="71"/>
      <c r="EB9" s="72"/>
      <c r="ED9" s="8"/>
    </row>
    <row r="10" spans="2:137">
      <c r="B10" s="27" t="s">
        <v>50</v>
      </c>
      <c r="C10" s="27" t="s">
        <v>52</v>
      </c>
      <c r="D10" s="27" t="s">
        <v>54</v>
      </c>
      <c r="G10" s="8"/>
      <c r="I10" s="22" t="s">
        <v>29</v>
      </c>
      <c r="J10" s="24" t="s">
        <v>30</v>
      </c>
      <c r="K10" s="21"/>
      <c r="L10" s="21"/>
      <c r="M10" s="21"/>
      <c r="N10" s="21"/>
      <c r="O10" s="22"/>
      <c r="P10" s="24" t="s">
        <v>11</v>
      </c>
      <c r="Q10" s="22" t="s">
        <v>12</v>
      </c>
      <c r="S10" s="8"/>
      <c r="U10" s="128" t="s">
        <v>7</v>
      </c>
      <c r="V10" s="59"/>
      <c r="W10" s="147"/>
      <c r="X10" s="74">
        <v>0.9</v>
      </c>
      <c r="Y10" s="74">
        <v>3.3</v>
      </c>
      <c r="Z10" s="74">
        <v>0.7</v>
      </c>
      <c r="AA10" s="74">
        <v>6.4</v>
      </c>
      <c r="AB10" s="74">
        <v>1</v>
      </c>
      <c r="AC10" s="74">
        <v>10.4</v>
      </c>
      <c r="AD10" s="74"/>
      <c r="AE10" s="74"/>
      <c r="AF10" s="74"/>
      <c r="AG10" s="74"/>
      <c r="AH10" s="74"/>
      <c r="AI10" s="74"/>
      <c r="AJ10" s="74"/>
      <c r="AK10" s="75"/>
      <c r="AL10" s="75"/>
      <c r="AM10" s="75">
        <v>8</v>
      </c>
      <c r="AN10" s="76">
        <f>+SUM(W10:AM10)</f>
        <v>30.700000000000003</v>
      </c>
      <c r="AP10" s="8"/>
      <c r="AR10" s="128" t="s">
        <v>7</v>
      </c>
      <c r="AS10" s="59"/>
      <c r="AT10" s="73">
        <v>2</v>
      </c>
      <c r="AU10" s="74">
        <v>0.95</v>
      </c>
      <c r="AV10" s="74">
        <v>3.3</v>
      </c>
      <c r="AW10" s="74">
        <v>1.1000000000000001</v>
      </c>
      <c r="AX10" s="74">
        <v>6.3</v>
      </c>
      <c r="AY10" s="74">
        <v>0.6</v>
      </c>
      <c r="AZ10" s="74">
        <v>5.4</v>
      </c>
      <c r="BA10" s="74">
        <v>0.4</v>
      </c>
      <c r="BB10" s="74">
        <v>3.8</v>
      </c>
      <c r="BC10" s="74"/>
      <c r="BD10" s="74"/>
      <c r="BE10" s="74"/>
      <c r="BF10" s="74"/>
      <c r="BG10" s="74"/>
      <c r="BH10" s="75"/>
      <c r="BI10" s="75"/>
      <c r="BJ10" s="75">
        <v>8</v>
      </c>
      <c r="BK10" s="76">
        <f>+SUM(AT10:BJ10)</f>
        <v>31.849999999999998</v>
      </c>
      <c r="BM10" s="8"/>
      <c r="BO10" s="128" t="s">
        <v>7</v>
      </c>
      <c r="BP10" s="59"/>
      <c r="BQ10" s="73">
        <v>2</v>
      </c>
      <c r="BR10" s="74">
        <v>0.9</v>
      </c>
      <c r="BS10" s="74">
        <v>3.3</v>
      </c>
      <c r="BT10" s="74">
        <v>1.1000000000000001</v>
      </c>
      <c r="BU10" s="74">
        <v>6.3</v>
      </c>
      <c r="BV10" s="74">
        <v>0.6</v>
      </c>
      <c r="BW10" s="74">
        <v>5.4</v>
      </c>
      <c r="BX10" s="74">
        <v>0.2</v>
      </c>
      <c r="BY10" s="74">
        <v>3.6</v>
      </c>
      <c r="BZ10" s="74">
        <v>1.8</v>
      </c>
      <c r="CA10" s="74">
        <v>8.4</v>
      </c>
      <c r="CB10" s="74">
        <v>11.4</v>
      </c>
      <c r="CC10" s="74"/>
      <c r="CD10" s="74"/>
      <c r="CE10" s="75"/>
      <c r="CF10" s="75"/>
      <c r="CG10" s="75">
        <v>8</v>
      </c>
      <c r="CH10" s="76">
        <f>+SUM(BQ10:CG10)</f>
        <v>53</v>
      </c>
      <c r="CJ10" s="8"/>
      <c r="CL10" s="128" t="s">
        <v>7</v>
      </c>
      <c r="CM10" s="59"/>
      <c r="CN10" s="73">
        <v>8</v>
      </c>
      <c r="CO10" s="74">
        <v>0.9</v>
      </c>
      <c r="CP10" s="74">
        <v>3.3</v>
      </c>
      <c r="CQ10" s="74">
        <v>0.8</v>
      </c>
      <c r="CR10" s="74">
        <v>6.6</v>
      </c>
      <c r="CS10" s="74">
        <v>0.3</v>
      </c>
      <c r="CT10" s="74">
        <v>3.4</v>
      </c>
      <c r="CU10" s="74"/>
      <c r="CV10" s="74"/>
      <c r="CW10" s="74"/>
      <c r="CX10" s="74"/>
      <c r="CY10" s="74"/>
      <c r="CZ10" s="74"/>
      <c r="DA10" s="74"/>
      <c r="DB10" s="75"/>
      <c r="DC10" s="75"/>
      <c r="DD10" s="75">
        <v>8</v>
      </c>
      <c r="DE10" s="76">
        <f>+SUM(CN10:DD10)</f>
        <v>31.3</v>
      </c>
      <c r="DG10" s="8"/>
      <c r="DI10" s="128" t="s">
        <v>7</v>
      </c>
      <c r="DJ10" s="59"/>
      <c r="DK10" s="147">
        <f>+W10+AT10+BQ10+CN10</f>
        <v>12</v>
      </c>
      <c r="DL10" s="74">
        <f t="shared" ref="DL10:EA10" si="0">+X10+AU10+BR10+CO10</f>
        <v>3.65</v>
      </c>
      <c r="DM10" s="74">
        <f t="shared" si="0"/>
        <v>13.2</v>
      </c>
      <c r="DN10" s="74">
        <f t="shared" si="0"/>
        <v>3.7</v>
      </c>
      <c r="DO10" s="74">
        <f t="shared" si="0"/>
        <v>25.6</v>
      </c>
      <c r="DP10" s="74">
        <f t="shared" si="0"/>
        <v>2.5</v>
      </c>
      <c r="DQ10" s="74">
        <f t="shared" si="0"/>
        <v>24.6</v>
      </c>
      <c r="DR10" s="74">
        <f t="shared" si="0"/>
        <v>0.60000000000000009</v>
      </c>
      <c r="DS10" s="74">
        <f t="shared" si="0"/>
        <v>7.4</v>
      </c>
      <c r="DT10" s="74">
        <f t="shared" si="0"/>
        <v>1.8</v>
      </c>
      <c r="DU10" s="74">
        <f t="shared" si="0"/>
        <v>8.4</v>
      </c>
      <c r="DV10" s="74">
        <f t="shared" si="0"/>
        <v>11.4</v>
      </c>
      <c r="DW10" s="74">
        <f t="shared" si="0"/>
        <v>0</v>
      </c>
      <c r="DX10" s="74">
        <f t="shared" si="0"/>
        <v>0</v>
      </c>
      <c r="DY10" s="74">
        <f t="shared" si="0"/>
        <v>0</v>
      </c>
      <c r="DZ10" s="74">
        <f t="shared" si="0"/>
        <v>0</v>
      </c>
      <c r="EA10" s="74">
        <f t="shared" si="0"/>
        <v>32</v>
      </c>
      <c r="EB10" s="148">
        <f>+SUM(DK10:EA10)</f>
        <v>146.85000000000002</v>
      </c>
      <c r="ED10" s="8"/>
    </row>
    <row r="11" spans="2:137">
      <c r="B11" s="27" t="s">
        <v>51</v>
      </c>
      <c r="C11" s="27" t="s">
        <v>53</v>
      </c>
      <c r="D11" s="27" t="s">
        <v>55</v>
      </c>
      <c r="G11" s="8"/>
      <c r="I11" s="3"/>
      <c r="J11" s="3"/>
      <c r="K11" s="3"/>
      <c r="L11" s="3"/>
      <c r="M11" s="3"/>
      <c r="N11" s="3"/>
      <c r="O11" s="3"/>
      <c r="P11" s="3"/>
      <c r="Q11" s="3"/>
      <c r="S11" s="8"/>
      <c r="V11" s="59"/>
      <c r="AP11" s="8"/>
      <c r="AS11" s="59"/>
      <c r="BM11" s="8"/>
      <c r="BP11" s="59"/>
      <c r="CJ11" s="8"/>
      <c r="CM11" s="59"/>
      <c r="DG11" s="8"/>
      <c r="DJ11" s="59"/>
      <c r="ED11" s="8"/>
    </row>
    <row r="12" spans="2:137">
      <c r="B12" s="28"/>
      <c r="C12" s="28" t="str">
        <f>IF(ISERROR(I12+1)=TRUE,I12,IF(I12="","",MAX(C11:C$15)+1))</f>
        <v/>
      </c>
      <c r="D12" s="28" t="str">
        <f>IF(I12="","",IF(ISERROR(I12+1)=TRUE,"",1))</f>
        <v/>
      </c>
      <c r="G12" s="8"/>
      <c r="I12" s="25"/>
      <c r="J12" s="14"/>
      <c r="K12" s="14"/>
      <c r="L12" s="14"/>
      <c r="M12" s="14"/>
      <c r="N12" s="14"/>
      <c r="O12" s="14"/>
      <c r="P12" s="14"/>
      <c r="Q12" s="77"/>
      <c r="S12" s="8"/>
      <c r="U12" s="78" t="s">
        <v>104</v>
      </c>
      <c r="V12" s="79"/>
      <c r="W12" s="80">
        <f>+W71</f>
        <v>0</v>
      </c>
      <c r="X12" s="80">
        <f t="shared" ref="X12:AN12" si="1">+X71</f>
        <v>0</v>
      </c>
      <c r="Y12" s="80">
        <f t="shared" si="1"/>
        <v>0</v>
      </c>
      <c r="Z12" s="80">
        <f t="shared" si="1"/>
        <v>0</v>
      </c>
      <c r="AA12" s="80">
        <f t="shared" si="1"/>
        <v>0</v>
      </c>
      <c r="AB12" s="80">
        <f t="shared" si="1"/>
        <v>0</v>
      </c>
      <c r="AC12" s="80">
        <f t="shared" si="1"/>
        <v>0</v>
      </c>
      <c r="AD12" s="80">
        <f t="shared" si="1"/>
        <v>0</v>
      </c>
      <c r="AE12" s="80">
        <f t="shared" si="1"/>
        <v>0</v>
      </c>
      <c r="AF12" s="80">
        <f t="shared" si="1"/>
        <v>0</v>
      </c>
      <c r="AG12" s="80">
        <f t="shared" si="1"/>
        <v>0</v>
      </c>
      <c r="AH12" s="80">
        <f t="shared" si="1"/>
        <v>0</v>
      </c>
      <c r="AI12" s="80">
        <f t="shared" si="1"/>
        <v>0</v>
      </c>
      <c r="AJ12" s="80">
        <f t="shared" si="1"/>
        <v>0</v>
      </c>
      <c r="AK12" s="80">
        <f t="shared" si="1"/>
        <v>0</v>
      </c>
      <c r="AL12" s="80">
        <f t="shared" si="1"/>
        <v>0</v>
      </c>
      <c r="AM12" s="80">
        <f t="shared" si="1"/>
        <v>0</v>
      </c>
      <c r="AN12" s="83">
        <f t="shared" si="1"/>
        <v>0</v>
      </c>
      <c r="AP12" s="8"/>
      <c r="AR12" s="78" t="s">
        <v>104</v>
      </c>
      <c r="AS12" s="79"/>
      <c r="AT12" s="80">
        <f>+AT71</f>
        <v>0</v>
      </c>
      <c r="AU12" s="80">
        <f t="shared" ref="AU12:BK12" si="2">+AU71</f>
        <v>0</v>
      </c>
      <c r="AV12" s="80">
        <f t="shared" si="2"/>
        <v>0</v>
      </c>
      <c r="AW12" s="80">
        <f t="shared" si="2"/>
        <v>0</v>
      </c>
      <c r="AX12" s="80">
        <f t="shared" si="2"/>
        <v>0</v>
      </c>
      <c r="AY12" s="80">
        <f t="shared" si="2"/>
        <v>0</v>
      </c>
      <c r="AZ12" s="80">
        <f t="shared" si="2"/>
        <v>0</v>
      </c>
      <c r="BA12" s="80">
        <f t="shared" si="2"/>
        <v>0</v>
      </c>
      <c r="BB12" s="80">
        <f t="shared" si="2"/>
        <v>0</v>
      </c>
      <c r="BC12" s="80">
        <f t="shared" si="2"/>
        <v>0</v>
      </c>
      <c r="BD12" s="80">
        <f t="shared" si="2"/>
        <v>0</v>
      </c>
      <c r="BE12" s="80">
        <f t="shared" si="2"/>
        <v>0</v>
      </c>
      <c r="BF12" s="80">
        <f t="shared" si="2"/>
        <v>0</v>
      </c>
      <c r="BG12" s="80">
        <f t="shared" si="2"/>
        <v>0</v>
      </c>
      <c r="BH12" s="80">
        <f t="shared" si="2"/>
        <v>0</v>
      </c>
      <c r="BI12" s="80">
        <f t="shared" si="2"/>
        <v>0</v>
      </c>
      <c r="BJ12" s="80">
        <f t="shared" si="2"/>
        <v>0</v>
      </c>
      <c r="BK12" s="83">
        <f t="shared" si="2"/>
        <v>0</v>
      </c>
      <c r="BM12" s="8"/>
      <c r="BO12" s="78" t="s">
        <v>104</v>
      </c>
      <c r="BP12" s="79"/>
      <c r="BQ12" s="80">
        <f>+BQ71</f>
        <v>0</v>
      </c>
      <c r="BR12" s="80">
        <f t="shared" ref="BR12:CH12" si="3">+BR71</f>
        <v>0</v>
      </c>
      <c r="BS12" s="80">
        <f t="shared" si="3"/>
        <v>0</v>
      </c>
      <c r="BT12" s="80">
        <f t="shared" si="3"/>
        <v>0</v>
      </c>
      <c r="BU12" s="80">
        <f t="shared" si="3"/>
        <v>0</v>
      </c>
      <c r="BV12" s="80">
        <f t="shared" si="3"/>
        <v>0</v>
      </c>
      <c r="BW12" s="80">
        <f t="shared" si="3"/>
        <v>0</v>
      </c>
      <c r="BX12" s="80">
        <f t="shared" si="3"/>
        <v>0</v>
      </c>
      <c r="BY12" s="80">
        <f t="shared" si="3"/>
        <v>0</v>
      </c>
      <c r="BZ12" s="80">
        <f t="shared" si="3"/>
        <v>0</v>
      </c>
      <c r="CA12" s="80">
        <f t="shared" si="3"/>
        <v>0</v>
      </c>
      <c r="CB12" s="80">
        <f t="shared" si="3"/>
        <v>0</v>
      </c>
      <c r="CC12" s="80">
        <f t="shared" si="3"/>
        <v>0</v>
      </c>
      <c r="CD12" s="80">
        <f t="shared" si="3"/>
        <v>0</v>
      </c>
      <c r="CE12" s="80">
        <f t="shared" si="3"/>
        <v>0</v>
      </c>
      <c r="CF12" s="80">
        <f t="shared" si="3"/>
        <v>0</v>
      </c>
      <c r="CG12" s="80">
        <f t="shared" si="3"/>
        <v>0</v>
      </c>
      <c r="CH12" s="83">
        <f t="shared" si="3"/>
        <v>0</v>
      </c>
      <c r="CJ12" s="8"/>
      <c r="CL12" s="78" t="s">
        <v>104</v>
      </c>
      <c r="CM12" s="79"/>
      <c r="CN12" s="80">
        <f>+CN71</f>
        <v>0</v>
      </c>
      <c r="CO12" s="80">
        <f t="shared" ref="CO12:DE12" si="4">+CO71</f>
        <v>0</v>
      </c>
      <c r="CP12" s="80">
        <f t="shared" si="4"/>
        <v>0</v>
      </c>
      <c r="CQ12" s="80">
        <f t="shared" si="4"/>
        <v>0</v>
      </c>
      <c r="CR12" s="80">
        <f t="shared" si="4"/>
        <v>0</v>
      </c>
      <c r="CS12" s="80">
        <f t="shared" si="4"/>
        <v>0</v>
      </c>
      <c r="CT12" s="80">
        <f t="shared" si="4"/>
        <v>0</v>
      </c>
      <c r="CU12" s="80">
        <f t="shared" si="4"/>
        <v>0</v>
      </c>
      <c r="CV12" s="80">
        <f t="shared" si="4"/>
        <v>0</v>
      </c>
      <c r="CW12" s="80">
        <f t="shared" si="4"/>
        <v>0</v>
      </c>
      <c r="CX12" s="80">
        <f t="shared" si="4"/>
        <v>0</v>
      </c>
      <c r="CY12" s="80">
        <f t="shared" si="4"/>
        <v>0</v>
      </c>
      <c r="CZ12" s="80">
        <f t="shared" si="4"/>
        <v>0</v>
      </c>
      <c r="DA12" s="80">
        <f t="shared" si="4"/>
        <v>0</v>
      </c>
      <c r="DB12" s="80">
        <f t="shared" si="4"/>
        <v>0</v>
      </c>
      <c r="DC12" s="80">
        <f t="shared" si="4"/>
        <v>0</v>
      </c>
      <c r="DD12" s="80">
        <f t="shared" si="4"/>
        <v>0</v>
      </c>
      <c r="DE12" s="83">
        <f t="shared" si="4"/>
        <v>0</v>
      </c>
      <c r="DG12" s="8"/>
      <c r="DI12" s="78" t="s">
        <v>104</v>
      </c>
      <c r="DJ12" s="79"/>
      <c r="DK12" s="80">
        <f t="shared" ref="DK12:EA12" si="5">DK$71</f>
        <v>0</v>
      </c>
      <c r="DL12" s="81">
        <f t="shared" si="5"/>
        <v>0</v>
      </c>
      <c r="DM12" s="81">
        <f t="shared" si="5"/>
        <v>0</v>
      </c>
      <c r="DN12" s="81">
        <f t="shared" si="5"/>
        <v>0</v>
      </c>
      <c r="DO12" s="81">
        <f t="shared" si="5"/>
        <v>0</v>
      </c>
      <c r="DP12" s="81">
        <f t="shared" si="5"/>
        <v>0</v>
      </c>
      <c r="DQ12" s="81">
        <f t="shared" si="5"/>
        <v>0</v>
      </c>
      <c r="DR12" s="81">
        <f t="shared" si="5"/>
        <v>0</v>
      </c>
      <c r="DS12" s="81">
        <f t="shared" si="5"/>
        <v>0</v>
      </c>
      <c r="DT12" s="81">
        <f t="shared" si="5"/>
        <v>0</v>
      </c>
      <c r="DU12" s="81">
        <f t="shared" si="5"/>
        <v>0</v>
      </c>
      <c r="DV12" s="81">
        <f t="shared" si="5"/>
        <v>0</v>
      </c>
      <c r="DW12" s="81">
        <f t="shared" si="5"/>
        <v>0</v>
      </c>
      <c r="DX12" s="81">
        <f t="shared" si="5"/>
        <v>0</v>
      </c>
      <c r="DY12" s="81">
        <f t="shared" si="5"/>
        <v>0</v>
      </c>
      <c r="DZ12" s="82">
        <f t="shared" si="5"/>
        <v>0</v>
      </c>
      <c r="EA12" s="82">
        <f t="shared" si="5"/>
        <v>0</v>
      </c>
      <c r="EB12" s="83">
        <f t="shared" ref="EB12" si="6">+EB71</f>
        <v>0</v>
      </c>
      <c r="ED12" s="8"/>
      <c r="EG12" s="139"/>
    </row>
    <row r="13" spans="2:137" s="7" customFormat="1">
      <c r="B13" s="29"/>
      <c r="C13" s="28" t="str">
        <f>IF(ISERROR(I13+1)=TRUE,I13,IF(I13="","",MAX(C12:C$15)+1))</f>
        <v/>
      </c>
      <c r="D13" s="29" t="str">
        <f t="shared" ref="D13:D27" si="7">IF(I13="","",IF(ISERROR(I13+1)=TRUE,"",1))</f>
        <v/>
      </c>
    </row>
    <row r="14" spans="2:137" s="7" customFormat="1">
      <c r="B14" s="29"/>
      <c r="C14" s="28" t="str">
        <f>IF(ISERROR(I14+1)=TRUE,I14,IF(I14="","",MAX(C13:C$15)+1))</f>
        <v>TABLA N°1 - ANEXO PRECIOS</v>
      </c>
      <c r="D14" s="29" t="str">
        <f t="shared" si="7"/>
        <v/>
      </c>
      <c r="G14" s="9"/>
      <c r="H14" s="9"/>
      <c r="I14" s="42" t="s">
        <v>56</v>
      </c>
      <c r="J14" s="42"/>
      <c r="K14" s="42"/>
      <c r="L14" s="42"/>
      <c r="M14" s="42"/>
      <c r="N14" s="42"/>
      <c r="O14" s="42"/>
      <c r="P14" s="42"/>
      <c r="Q14" s="42"/>
      <c r="R14" s="42"/>
      <c r="S14" s="9"/>
      <c r="U14" s="9"/>
      <c r="V14" s="9"/>
      <c r="W14" s="9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9"/>
      <c r="AI14" s="9"/>
      <c r="AJ14" s="9"/>
      <c r="AK14" s="9"/>
      <c r="AL14" s="9"/>
      <c r="AM14" s="9"/>
      <c r="AN14" s="9"/>
      <c r="AP14" s="9"/>
      <c r="AR14" s="9"/>
      <c r="AS14" s="9"/>
      <c r="AT14" s="9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9"/>
      <c r="BF14" s="9"/>
      <c r="BG14" s="9"/>
      <c r="BH14" s="9"/>
      <c r="BI14" s="9"/>
      <c r="BJ14" s="9"/>
      <c r="BK14" s="9"/>
      <c r="BM14" s="9"/>
      <c r="BO14" s="9"/>
      <c r="BP14" s="9"/>
      <c r="BQ14" s="9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9"/>
      <c r="CC14" s="9"/>
      <c r="CD14" s="9"/>
      <c r="CE14" s="9"/>
      <c r="CF14" s="9"/>
      <c r="CG14" s="9"/>
      <c r="CH14" s="9"/>
      <c r="CJ14" s="9"/>
      <c r="CL14" s="9"/>
      <c r="CM14" s="9"/>
      <c r="CN14" s="9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9"/>
      <c r="CZ14" s="9"/>
      <c r="DA14" s="9"/>
      <c r="DB14" s="9"/>
      <c r="DC14" s="9"/>
      <c r="DD14" s="9"/>
      <c r="DE14" s="9"/>
      <c r="DG14" s="9"/>
      <c r="DI14" s="9"/>
      <c r="DJ14" s="9"/>
      <c r="DK14" s="9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9"/>
      <c r="DW14" s="9"/>
      <c r="DX14" s="9"/>
      <c r="DY14" s="9"/>
      <c r="DZ14" s="9"/>
      <c r="EA14" s="9"/>
      <c r="EB14" s="9"/>
      <c r="ED14" s="9"/>
    </row>
    <row r="15" spans="2:137" s="7" customFormat="1">
      <c r="B15" s="29"/>
      <c r="C15" s="28" t="str">
        <f>IF(ISERROR(I15+1)=TRUE,I15,IF(I15="","",MAX(C14:C$15)+1))</f>
        <v/>
      </c>
      <c r="D15" s="29" t="str">
        <f t="shared" si="7"/>
        <v/>
      </c>
      <c r="G15" s="9"/>
      <c r="I15" s="7" t="s">
        <v>41</v>
      </c>
      <c r="S15" s="9"/>
      <c r="AP15" s="9"/>
      <c r="BM15" s="9"/>
      <c r="CJ15" s="9"/>
      <c r="DG15" s="9"/>
      <c r="ED15" s="9"/>
    </row>
    <row r="16" spans="2:137">
      <c r="B16" s="28"/>
      <c r="C16" s="28" t="str">
        <f>IF(ISERROR(I16+1)=TRUE,I16,IF(I16="","",MAX(C$15:C15)+1))</f>
        <v/>
      </c>
      <c r="D16" s="28" t="str">
        <f t="shared" si="7"/>
        <v/>
      </c>
      <c r="E16" s="7"/>
      <c r="G16" s="9"/>
      <c r="I16" s="42"/>
      <c r="J16" s="42"/>
      <c r="K16" s="42"/>
      <c r="L16" s="42"/>
      <c r="M16" s="42"/>
      <c r="N16" s="42"/>
      <c r="O16" s="42"/>
      <c r="P16" s="42"/>
      <c r="Q16" s="42"/>
      <c r="S16" s="9"/>
      <c r="AP16" s="9"/>
      <c r="BM16" s="9"/>
      <c r="CJ16" s="9"/>
      <c r="DG16" s="9"/>
      <c r="ED16" s="9"/>
    </row>
    <row r="17" spans="2:134">
      <c r="B17" s="28"/>
      <c r="C17" s="28" t="str">
        <f>IF(ISERROR(I17+1)=TRUE,I17,IF(I17="","",MAX(C$15:C16)+1))</f>
        <v/>
      </c>
      <c r="D17" s="28" t="str">
        <f t="shared" si="7"/>
        <v/>
      </c>
      <c r="E17" s="7"/>
      <c r="G17" s="9"/>
      <c r="I17" s="1" t="s">
        <v>41</v>
      </c>
      <c r="S17" s="9"/>
      <c r="AP17" s="9"/>
      <c r="BM17" s="9"/>
      <c r="CJ17" s="9"/>
      <c r="DG17" s="9"/>
      <c r="ED17" s="9"/>
    </row>
    <row r="18" spans="2:134">
      <c r="B18" s="28"/>
      <c r="C18" s="28">
        <f>IF(ISERROR(I18+1)=TRUE,I18,IF(I18="","",MAX(C$15:C17)+1))</f>
        <v>1</v>
      </c>
      <c r="D18" s="28">
        <f t="shared" si="7"/>
        <v>1</v>
      </c>
      <c r="E18" s="7"/>
      <c r="G18" s="9"/>
      <c r="I18" s="10">
        <v>1</v>
      </c>
      <c r="J18" s="84" t="s">
        <v>57</v>
      </c>
      <c r="K18" s="84"/>
      <c r="L18" s="84"/>
      <c r="M18" s="84"/>
      <c r="N18" s="84"/>
      <c r="O18" s="84"/>
      <c r="P18" s="31" t="s">
        <v>26</v>
      </c>
      <c r="Q18" s="85">
        <v>0</v>
      </c>
      <c r="S18" s="9"/>
      <c r="U18" s="86"/>
      <c r="W18" s="87">
        <f t="shared" ref="W18:AM18" si="8">+W10*24</f>
        <v>0</v>
      </c>
      <c r="X18" s="88">
        <f t="shared" si="8"/>
        <v>21.6</v>
      </c>
      <c r="Y18" s="88">
        <f t="shared" si="8"/>
        <v>79.199999999999989</v>
      </c>
      <c r="Z18" s="88">
        <f t="shared" si="8"/>
        <v>16.799999999999997</v>
      </c>
      <c r="AA18" s="88">
        <f t="shared" si="8"/>
        <v>153.60000000000002</v>
      </c>
      <c r="AB18" s="88">
        <f t="shared" si="8"/>
        <v>24</v>
      </c>
      <c r="AC18" s="88">
        <f t="shared" si="8"/>
        <v>249.60000000000002</v>
      </c>
      <c r="AD18" s="88">
        <f t="shared" si="8"/>
        <v>0</v>
      </c>
      <c r="AE18" s="88">
        <f t="shared" si="8"/>
        <v>0</v>
      </c>
      <c r="AF18" s="88">
        <f t="shared" si="8"/>
        <v>0</v>
      </c>
      <c r="AG18" s="88">
        <f t="shared" si="8"/>
        <v>0</v>
      </c>
      <c r="AH18" s="88">
        <f t="shared" si="8"/>
        <v>0</v>
      </c>
      <c r="AI18" s="88">
        <f t="shared" si="8"/>
        <v>0</v>
      </c>
      <c r="AJ18" s="88">
        <f t="shared" si="8"/>
        <v>0</v>
      </c>
      <c r="AK18" s="89">
        <f t="shared" si="8"/>
        <v>0</v>
      </c>
      <c r="AL18" s="89">
        <f t="shared" si="8"/>
        <v>0</v>
      </c>
      <c r="AM18" s="89">
        <f t="shared" si="8"/>
        <v>192</v>
      </c>
      <c r="AN18" s="11">
        <f t="shared" ref="AN18:AN69" si="9">SUM(W18:AM18)*$Q18</f>
        <v>0</v>
      </c>
      <c r="AP18" s="9"/>
      <c r="AR18" s="86"/>
      <c r="AT18" s="87"/>
      <c r="AU18" s="88">
        <f t="shared" ref="AU18:BJ18" si="10">+AU10*24</f>
        <v>22.799999999999997</v>
      </c>
      <c r="AV18" s="88">
        <f t="shared" si="10"/>
        <v>79.199999999999989</v>
      </c>
      <c r="AW18" s="88">
        <f t="shared" si="10"/>
        <v>26.400000000000002</v>
      </c>
      <c r="AX18" s="88">
        <f t="shared" si="10"/>
        <v>151.19999999999999</v>
      </c>
      <c r="AY18" s="88">
        <f t="shared" si="10"/>
        <v>14.399999999999999</v>
      </c>
      <c r="AZ18" s="88">
        <f t="shared" si="10"/>
        <v>129.60000000000002</v>
      </c>
      <c r="BA18" s="88">
        <f t="shared" si="10"/>
        <v>9.6000000000000014</v>
      </c>
      <c r="BB18" s="88">
        <f t="shared" si="10"/>
        <v>91.199999999999989</v>
      </c>
      <c r="BC18" s="88">
        <f t="shared" si="10"/>
        <v>0</v>
      </c>
      <c r="BD18" s="88">
        <f t="shared" si="10"/>
        <v>0</v>
      </c>
      <c r="BE18" s="88">
        <f t="shared" si="10"/>
        <v>0</v>
      </c>
      <c r="BF18" s="88">
        <f t="shared" si="10"/>
        <v>0</v>
      </c>
      <c r="BG18" s="88">
        <f t="shared" si="10"/>
        <v>0</v>
      </c>
      <c r="BH18" s="89">
        <f t="shared" si="10"/>
        <v>0</v>
      </c>
      <c r="BI18" s="89">
        <f t="shared" si="10"/>
        <v>0</v>
      </c>
      <c r="BJ18" s="89">
        <f t="shared" si="10"/>
        <v>192</v>
      </c>
      <c r="BK18" s="11">
        <f t="shared" ref="BK18:BK27" si="11">SUM(AT18:BJ18)*$Q18</f>
        <v>0</v>
      </c>
      <c r="BM18" s="9"/>
      <c r="BO18" s="86"/>
      <c r="BQ18" s="87"/>
      <c r="BR18" s="88">
        <f t="shared" ref="BR18:CG18" si="12">+BR10*24</f>
        <v>21.6</v>
      </c>
      <c r="BS18" s="88">
        <f t="shared" si="12"/>
        <v>79.199999999999989</v>
      </c>
      <c r="BT18" s="88">
        <f t="shared" si="12"/>
        <v>26.400000000000002</v>
      </c>
      <c r="BU18" s="88">
        <f t="shared" si="12"/>
        <v>151.19999999999999</v>
      </c>
      <c r="BV18" s="88">
        <f t="shared" si="12"/>
        <v>14.399999999999999</v>
      </c>
      <c r="BW18" s="88">
        <f t="shared" si="12"/>
        <v>129.60000000000002</v>
      </c>
      <c r="BX18" s="88">
        <f t="shared" si="12"/>
        <v>4.8000000000000007</v>
      </c>
      <c r="BY18" s="88">
        <f t="shared" si="12"/>
        <v>86.4</v>
      </c>
      <c r="BZ18" s="88">
        <f t="shared" si="12"/>
        <v>43.2</v>
      </c>
      <c r="CA18" s="88">
        <f t="shared" si="12"/>
        <v>201.60000000000002</v>
      </c>
      <c r="CB18" s="88">
        <f t="shared" si="12"/>
        <v>273.60000000000002</v>
      </c>
      <c r="CC18" s="88">
        <f t="shared" si="12"/>
        <v>0</v>
      </c>
      <c r="CD18" s="88">
        <f t="shared" si="12"/>
        <v>0</v>
      </c>
      <c r="CE18" s="89">
        <f t="shared" si="12"/>
        <v>0</v>
      </c>
      <c r="CF18" s="89">
        <f t="shared" si="12"/>
        <v>0</v>
      </c>
      <c r="CG18" s="89">
        <f t="shared" si="12"/>
        <v>192</v>
      </c>
      <c r="CH18" s="11">
        <f t="shared" ref="CH18:CH27" si="13">SUM(BQ18:CG18)*$Q18</f>
        <v>0</v>
      </c>
      <c r="CJ18" s="9"/>
      <c r="CL18" s="86"/>
      <c r="CN18" s="87"/>
      <c r="CO18" s="88">
        <f t="shared" ref="CO18:DD18" si="14">+CO10*24</f>
        <v>21.6</v>
      </c>
      <c r="CP18" s="88">
        <f t="shared" si="14"/>
        <v>79.199999999999989</v>
      </c>
      <c r="CQ18" s="88">
        <f t="shared" si="14"/>
        <v>19.200000000000003</v>
      </c>
      <c r="CR18" s="88">
        <f t="shared" si="14"/>
        <v>158.39999999999998</v>
      </c>
      <c r="CS18" s="88">
        <f t="shared" si="14"/>
        <v>7.1999999999999993</v>
      </c>
      <c r="CT18" s="88">
        <f t="shared" si="14"/>
        <v>81.599999999999994</v>
      </c>
      <c r="CU18" s="88">
        <f t="shared" si="14"/>
        <v>0</v>
      </c>
      <c r="CV18" s="88">
        <f t="shared" si="14"/>
        <v>0</v>
      </c>
      <c r="CW18" s="88">
        <f t="shared" si="14"/>
        <v>0</v>
      </c>
      <c r="CX18" s="88">
        <f t="shared" si="14"/>
        <v>0</v>
      </c>
      <c r="CY18" s="88">
        <f t="shared" si="14"/>
        <v>0</v>
      </c>
      <c r="CZ18" s="88">
        <f t="shared" si="14"/>
        <v>0</v>
      </c>
      <c r="DA18" s="88">
        <f t="shared" si="14"/>
        <v>0</v>
      </c>
      <c r="DB18" s="89">
        <f t="shared" si="14"/>
        <v>0</v>
      </c>
      <c r="DC18" s="89">
        <f t="shared" si="14"/>
        <v>0</v>
      </c>
      <c r="DD18" s="89">
        <f t="shared" si="14"/>
        <v>192</v>
      </c>
      <c r="DE18" s="11">
        <f t="shared" ref="DE18:DE27" si="15">SUM(CN18:DD18)*$Q18</f>
        <v>0</v>
      </c>
      <c r="DG18" s="9"/>
      <c r="DI18" s="86"/>
      <c r="DK18" s="145">
        <f>+W18+AT18+BQ18+CN18</f>
        <v>0</v>
      </c>
      <c r="DL18" s="88">
        <f t="shared" ref="DL18:DL70" si="16">+X18+AU18+BR18+CO18</f>
        <v>87.6</v>
      </c>
      <c r="DM18" s="88">
        <f t="shared" ref="DM18:DM70" si="17">+Y18+AV18+BS18+CP18</f>
        <v>316.79999999999995</v>
      </c>
      <c r="DN18" s="88">
        <f t="shared" ref="DN18:DN70" si="18">+Z18+AW18+BT18+CQ18</f>
        <v>88.800000000000011</v>
      </c>
      <c r="DO18" s="88">
        <f t="shared" ref="DO18:DO70" si="19">+AA18+AX18+BU18+CR18</f>
        <v>614.4</v>
      </c>
      <c r="DP18" s="88">
        <f t="shared" ref="DP18:DP70" si="20">+AB18+AY18+BV18+CS18</f>
        <v>60</v>
      </c>
      <c r="DQ18" s="88">
        <f t="shared" ref="DQ18:DQ70" si="21">+AC18+AZ18+BW18+CT18</f>
        <v>590.40000000000009</v>
      </c>
      <c r="DR18" s="88">
        <f t="shared" ref="DR18:DR70" si="22">+AD18+BA18+BX18+CU18</f>
        <v>14.400000000000002</v>
      </c>
      <c r="DS18" s="88">
        <f t="shared" ref="DS18:DS70" si="23">+AE18+BB18+BY18+CV18</f>
        <v>177.6</v>
      </c>
      <c r="DT18" s="88">
        <f t="shared" ref="DT18:DT70" si="24">+AF18+BC18+BZ18+CW18</f>
        <v>43.2</v>
      </c>
      <c r="DU18" s="88">
        <f t="shared" ref="DU18:DU70" si="25">+AG18+BD18+CA18+CX18</f>
        <v>201.60000000000002</v>
      </c>
      <c r="DV18" s="88">
        <f t="shared" ref="DV18:DV70" si="26">+AH18+BE18+CB18+CY18</f>
        <v>273.60000000000002</v>
      </c>
      <c r="DW18" s="88">
        <f t="shared" ref="DW18:DW70" si="27">+AI18+BF18+CC18+CZ18</f>
        <v>0</v>
      </c>
      <c r="DX18" s="88">
        <f t="shared" ref="DX18:DX70" si="28">+AJ18+BG18+CD18+DA18</f>
        <v>0</v>
      </c>
      <c r="DY18" s="88">
        <f t="shared" ref="DY18:DY70" si="29">+AK18+BH18+CE18+DB18</f>
        <v>0</v>
      </c>
      <c r="DZ18" s="88">
        <f t="shared" ref="DZ18:DZ70" si="30">+AL18+BI18+CF18+DC18</f>
        <v>0</v>
      </c>
      <c r="EA18" s="146">
        <f t="shared" ref="EA18:EA70" si="31">+AM18+BJ18+CG18+DD18</f>
        <v>768</v>
      </c>
      <c r="EB18" s="11">
        <f t="shared" ref="EB18:EB70" si="32">SUM(DK18:EA18)*$Q18</f>
        <v>0</v>
      </c>
      <c r="ED18" s="9"/>
    </row>
    <row r="19" spans="2:134">
      <c r="B19" s="28"/>
      <c r="C19" s="28">
        <f>IF(ISERROR(I19+1)=TRUE,I19,IF(I19="","",MAX(C$15:C18)+1))</f>
        <v>2</v>
      </c>
      <c r="D19" s="28">
        <f t="shared" si="7"/>
        <v>1</v>
      </c>
      <c r="E19" s="7"/>
      <c r="G19" s="9"/>
      <c r="I19" s="12">
        <v>2</v>
      </c>
      <c r="J19" s="90" t="s">
        <v>58</v>
      </c>
      <c r="K19" s="90"/>
      <c r="L19" s="90"/>
      <c r="M19" s="90"/>
      <c r="N19" s="90"/>
      <c r="O19" s="90"/>
      <c r="P19" s="13" t="s">
        <v>26</v>
      </c>
      <c r="Q19" s="91">
        <f>+Q18*0.95</f>
        <v>0</v>
      </c>
      <c r="S19" s="9"/>
      <c r="U19" s="92"/>
      <c r="W19" s="93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/>
      <c r="AL19" s="95"/>
      <c r="AM19" s="95"/>
      <c r="AN19" s="96">
        <f t="shared" si="9"/>
        <v>0</v>
      </c>
      <c r="AP19" s="9"/>
      <c r="AR19" s="92"/>
      <c r="AT19" s="93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5"/>
      <c r="BI19" s="95"/>
      <c r="BJ19" s="95"/>
      <c r="BK19" s="96">
        <f t="shared" si="11"/>
        <v>0</v>
      </c>
      <c r="BM19" s="9"/>
      <c r="BO19" s="92"/>
      <c r="BQ19" s="93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5"/>
      <c r="CF19" s="95"/>
      <c r="CG19" s="95"/>
      <c r="CH19" s="96">
        <f t="shared" si="13"/>
        <v>0</v>
      </c>
      <c r="CJ19" s="9"/>
      <c r="CL19" s="92"/>
      <c r="CN19" s="93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5"/>
      <c r="DC19" s="95"/>
      <c r="DD19" s="95"/>
      <c r="DE19" s="96">
        <f t="shared" si="15"/>
        <v>0</v>
      </c>
      <c r="DG19" s="9"/>
      <c r="DI19" s="92"/>
      <c r="DK19" s="93">
        <f t="shared" ref="DK19:DK70" si="33">+W19+AT19+BQ19+CN19</f>
        <v>0</v>
      </c>
      <c r="DL19" s="94">
        <f t="shared" si="16"/>
        <v>0</v>
      </c>
      <c r="DM19" s="94">
        <f t="shared" si="17"/>
        <v>0</v>
      </c>
      <c r="DN19" s="94">
        <f t="shared" si="18"/>
        <v>0</v>
      </c>
      <c r="DO19" s="94">
        <f t="shared" si="19"/>
        <v>0</v>
      </c>
      <c r="DP19" s="94">
        <f t="shared" si="20"/>
        <v>0</v>
      </c>
      <c r="DQ19" s="94">
        <f t="shared" si="21"/>
        <v>0</v>
      </c>
      <c r="DR19" s="94">
        <f t="shared" si="22"/>
        <v>0</v>
      </c>
      <c r="DS19" s="94">
        <f t="shared" si="23"/>
        <v>0</v>
      </c>
      <c r="DT19" s="94">
        <f t="shared" si="24"/>
        <v>0</v>
      </c>
      <c r="DU19" s="94">
        <f t="shared" si="25"/>
        <v>0</v>
      </c>
      <c r="DV19" s="94">
        <f t="shared" si="26"/>
        <v>0</v>
      </c>
      <c r="DW19" s="94">
        <f t="shared" si="27"/>
        <v>0</v>
      </c>
      <c r="DX19" s="94">
        <f t="shared" si="28"/>
        <v>0</v>
      </c>
      <c r="DY19" s="94">
        <f t="shared" si="29"/>
        <v>0</v>
      </c>
      <c r="DZ19" s="95">
        <f t="shared" si="30"/>
        <v>0</v>
      </c>
      <c r="EA19" s="95">
        <f t="shared" si="31"/>
        <v>0</v>
      </c>
      <c r="EB19" s="96">
        <f t="shared" si="32"/>
        <v>0</v>
      </c>
      <c r="ED19" s="9"/>
    </row>
    <row r="20" spans="2:134">
      <c r="B20" s="28"/>
      <c r="C20" s="28">
        <f>IF(ISERROR(I20+1)=TRUE,I20,IF(I20="","",MAX(C$15:C19)+1))</f>
        <v>3</v>
      </c>
      <c r="D20" s="28">
        <f t="shared" si="7"/>
        <v>1</v>
      </c>
      <c r="E20" s="7"/>
      <c r="G20" s="9"/>
      <c r="I20" s="12">
        <v>3</v>
      </c>
      <c r="J20" s="90" t="s">
        <v>59</v>
      </c>
      <c r="K20" s="90"/>
      <c r="L20" s="90"/>
      <c r="M20" s="90"/>
      <c r="N20" s="90"/>
      <c r="O20" s="90"/>
      <c r="P20" s="13" t="s">
        <v>26</v>
      </c>
      <c r="Q20" s="91">
        <f>+Q18*0.9</f>
        <v>0</v>
      </c>
      <c r="S20" s="9"/>
      <c r="U20" s="92"/>
      <c r="W20" s="93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5"/>
      <c r="AL20" s="95"/>
      <c r="AM20" s="95"/>
      <c r="AN20" s="96">
        <f t="shared" si="9"/>
        <v>0</v>
      </c>
      <c r="AP20" s="9"/>
      <c r="AR20" s="92"/>
      <c r="AT20" s="93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5"/>
      <c r="BI20" s="95"/>
      <c r="BJ20" s="95"/>
      <c r="BK20" s="96">
        <f t="shared" si="11"/>
        <v>0</v>
      </c>
      <c r="BM20" s="9"/>
      <c r="BO20" s="92"/>
      <c r="BQ20" s="93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5"/>
      <c r="CF20" s="95"/>
      <c r="CG20" s="95"/>
      <c r="CH20" s="96">
        <f t="shared" si="13"/>
        <v>0</v>
      </c>
      <c r="CJ20" s="9"/>
      <c r="CL20" s="92"/>
      <c r="CN20" s="93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5"/>
      <c r="DC20" s="95"/>
      <c r="DD20" s="95"/>
      <c r="DE20" s="96">
        <f t="shared" si="15"/>
        <v>0</v>
      </c>
      <c r="DG20" s="9"/>
      <c r="DI20" s="92"/>
      <c r="DK20" s="93">
        <f t="shared" si="33"/>
        <v>0</v>
      </c>
      <c r="DL20" s="94">
        <f t="shared" si="16"/>
        <v>0</v>
      </c>
      <c r="DM20" s="94">
        <f t="shared" si="17"/>
        <v>0</v>
      </c>
      <c r="DN20" s="94">
        <f t="shared" si="18"/>
        <v>0</v>
      </c>
      <c r="DO20" s="94">
        <f t="shared" si="19"/>
        <v>0</v>
      </c>
      <c r="DP20" s="94">
        <f t="shared" si="20"/>
        <v>0</v>
      </c>
      <c r="DQ20" s="94">
        <f t="shared" si="21"/>
        <v>0</v>
      </c>
      <c r="DR20" s="94">
        <f t="shared" si="22"/>
        <v>0</v>
      </c>
      <c r="DS20" s="94">
        <f t="shared" si="23"/>
        <v>0</v>
      </c>
      <c r="DT20" s="94">
        <f t="shared" si="24"/>
        <v>0</v>
      </c>
      <c r="DU20" s="94">
        <f t="shared" si="25"/>
        <v>0</v>
      </c>
      <c r="DV20" s="94">
        <f t="shared" si="26"/>
        <v>0</v>
      </c>
      <c r="DW20" s="94">
        <f t="shared" si="27"/>
        <v>0</v>
      </c>
      <c r="DX20" s="94">
        <f t="shared" si="28"/>
        <v>0</v>
      </c>
      <c r="DY20" s="94">
        <f t="shared" si="29"/>
        <v>0</v>
      </c>
      <c r="DZ20" s="95">
        <f t="shared" si="30"/>
        <v>0</v>
      </c>
      <c r="EA20" s="95">
        <f t="shared" si="31"/>
        <v>0</v>
      </c>
      <c r="EB20" s="96">
        <f t="shared" si="32"/>
        <v>0</v>
      </c>
      <c r="ED20" s="9"/>
    </row>
    <row r="21" spans="2:134">
      <c r="B21" s="28"/>
      <c r="C21" s="28">
        <f>IF(ISERROR(I21+1)=TRUE,I21,IF(I21="","",MAX(C$15:C20)+1))</f>
        <v>4</v>
      </c>
      <c r="D21" s="28">
        <f t="shared" si="7"/>
        <v>1</v>
      </c>
      <c r="E21" s="7"/>
      <c r="G21" s="9"/>
      <c r="I21" s="12">
        <v>4</v>
      </c>
      <c r="J21" s="90" t="s">
        <v>60</v>
      </c>
      <c r="K21" s="90"/>
      <c r="L21" s="90"/>
      <c r="M21" s="90"/>
      <c r="N21" s="90"/>
      <c r="O21" s="90"/>
      <c r="P21" s="13" t="s">
        <v>26</v>
      </c>
      <c r="Q21" s="91">
        <f>+Q18*0.7</f>
        <v>0</v>
      </c>
      <c r="S21" s="9"/>
      <c r="U21" s="92"/>
      <c r="W21" s="93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  <c r="AL21" s="95"/>
      <c r="AM21" s="95"/>
      <c r="AN21" s="96">
        <f t="shared" si="9"/>
        <v>0</v>
      </c>
      <c r="AP21" s="9"/>
      <c r="AR21" s="92"/>
      <c r="AT21" s="93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5"/>
      <c r="BI21" s="95"/>
      <c r="BJ21" s="95"/>
      <c r="BK21" s="96">
        <f t="shared" si="11"/>
        <v>0</v>
      </c>
      <c r="BM21" s="9"/>
      <c r="BO21" s="92"/>
      <c r="BQ21" s="93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5"/>
      <c r="CF21" s="95"/>
      <c r="CG21" s="95"/>
      <c r="CH21" s="96">
        <f t="shared" si="13"/>
        <v>0</v>
      </c>
      <c r="CJ21" s="9"/>
      <c r="CL21" s="92"/>
      <c r="CN21" s="93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5"/>
      <c r="DC21" s="95"/>
      <c r="DD21" s="95"/>
      <c r="DE21" s="96">
        <f t="shared" si="15"/>
        <v>0</v>
      </c>
      <c r="DG21" s="9"/>
      <c r="DI21" s="92"/>
      <c r="DK21" s="93">
        <f t="shared" si="33"/>
        <v>0</v>
      </c>
      <c r="DL21" s="94">
        <f t="shared" si="16"/>
        <v>0</v>
      </c>
      <c r="DM21" s="94">
        <f t="shared" si="17"/>
        <v>0</v>
      </c>
      <c r="DN21" s="94">
        <f t="shared" si="18"/>
        <v>0</v>
      </c>
      <c r="DO21" s="94">
        <f t="shared" si="19"/>
        <v>0</v>
      </c>
      <c r="DP21" s="94">
        <f t="shared" si="20"/>
        <v>0</v>
      </c>
      <c r="DQ21" s="94">
        <f t="shared" si="21"/>
        <v>0</v>
      </c>
      <c r="DR21" s="94">
        <f t="shared" si="22"/>
        <v>0</v>
      </c>
      <c r="DS21" s="94">
        <f t="shared" si="23"/>
        <v>0</v>
      </c>
      <c r="DT21" s="94">
        <f t="shared" si="24"/>
        <v>0</v>
      </c>
      <c r="DU21" s="94">
        <f t="shared" si="25"/>
        <v>0</v>
      </c>
      <c r="DV21" s="94">
        <f t="shared" si="26"/>
        <v>0</v>
      </c>
      <c r="DW21" s="94">
        <f t="shared" si="27"/>
        <v>0</v>
      </c>
      <c r="DX21" s="94">
        <f t="shared" si="28"/>
        <v>0</v>
      </c>
      <c r="DY21" s="94">
        <f t="shared" si="29"/>
        <v>0</v>
      </c>
      <c r="DZ21" s="95">
        <f t="shared" si="30"/>
        <v>0</v>
      </c>
      <c r="EA21" s="95">
        <f t="shared" si="31"/>
        <v>0</v>
      </c>
      <c r="EB21" s="96">
        <f t="shared" si="32"/>
        <v>0</v>
      </c>
      <c r="ED21" s="9"/>
    </row>
    <row r="22" spans="2:134">
      <c r="B22" s="28"/>
      <c r="C22" s="28">
        <f>IF(ISERROR(I22+1)=TRUE,I22,IF(I22="","",MAX(C$15:C21)+1))</f>
        <v>5</v>
      </c>
      <c r="D22" s="28">
        <f t="shared" si="7"/>
        <v>1</v>
      </c>
      <c r="E22" s="7"/>
      <c r="G22" s="9"/>
      <c r="I22" s="12">
        <v>5</v>
      </c>
      <c r="J22" s="90" t="s">
        <v>61</v>
      </c>
      <c r="K22" s="90"/>
      <c r="L22" s="90"/>
      <c r="M22" s="90"/>
      <c r="N22" s="90"/>
      <c r="O22" s="90"/>
      <c r="P22" s="13" t="s">
        <v>26</v>
      </c>
      <c r="Q22" s="91">
        <f>+Q18*0.6</f>
        <v>0</v>
      </c>
      <c r="S22" s="9"/>
      <c r="U22" s="92"/>
      <c r="W22" s="93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  <c r="AL22" s="95"/>
      <c r="AM22" s="95"/>
      <c r="AN22" s="96">
        <f t="shared" si="9"/>
        <v>0</v>
      </c>
      <c r="AP22" s="9"/>
      <c r="AR22" s="92"/>
      <c r="AT22" s="93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5"/>
      <c r="BI22" s="95"/>
      <c r="BJ22" s="95"/>
      <c r="BK22" s="96">
        <f t="shared" si="11"/>
        <v>0</v>
      </c>
      <c r="BM22" s="9"/>
      <c r="BO22" s="92"/>
      <c r="BQ22" s="93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5"/>
      <c r="CF22" s="95"/>
      <c r="CG22" s="95"/>
      <c r="CH22" s="96">
        <f t="shared" si="13"/>
        <v>0</v>
      </c>
      <c r="CJ22" s="9"/>
      <c r="CL22" s="92"/>
      <c r="CN22" s="93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5"/>
      <c r="DC22" s="95"/>
      <c r="DD22" s="95"/>
      <c r="DE22" s="96">
        <f t="shared" si="15"/>
        <v>0</v>
      </c>
      <c r="DG22" s="9"/>
      <c r="DI22" s="92"/>
      <c r="DK22" s="93">
        <f t="shared" si="33"/>
        <v>0</v>
      </c>
      <c r="DL22" s="94">
        <f t="shared" si="16"/>
        <v>0</v>
      </c>
      <c r="DM22" s="94">
        <f t="shared" si="17"/>
        <v>0</v>
      </c>
      <c r="DN22" s="94">
        <f t="shared" si="18"/>
        <v>0</v>
      </c>
      <c r="DO22" s="94">
        <f t="shared" si="19"/>
        <v>0</v>
      </c>
      <c r="DP22" s="94">
        <f t="shared" si="20"/>
        <v>0</v>
      </c>
      <c r="DQ22" s="94">
        <f t="shared" si="21"/>
        <v>0</v>
      </c>
      <c r="DR22" s="94">
        <f t="shared" si="22"/>
        <v>0</v>
      </c>
      <c r="DS22" s="94">
        <f t="shared" si="23"/>
        <v>0</v>
      </c>
      <c r="DT22" s="94">
        <f t="shared" si="24"/>
        <v>0</v>
      </c>
      <c r="DU22" s="94">
        <f t="shared" si="25"/>
        <v>0</v>
      </c>
      <c r="DV22" s="94">
        <f t="shared" si="26"/>
        <v>0</v>
      </c>
      <c r="DW22" s="94">
        <f t="shared" si="27"/>
        <v>0</v>
      </c>
      <c r="DX22" s="94">
        <f t="shared" si="28"/>
        <v>0</v>
      </c>
      <c r="DY22" s="94">
        <f t="shared" si="29"/>
        <v>0</v>
      </c>
      <c r="DZ22" s="95">
        <f t="shared" si="30"/>
        <v>0</v>
      </c>
      <c r="EA22" s="95">
        <f t="shared" si="31"/>
        <v>0</v>
      </c>
      <c r="EB22" s="96">
        <f t="shared" si="32"/>
        <v>0</v>
      </c>
      <c r="ED22" s="9"/>
    </row>
    <row r="23" spans="2:134">
      <c r="B23" s="28"/>
      <c r="C23" s="28">
        <f>IF(ISERROR(I23+1)=TRUE,I23,IF(I23="","",MAX(C$15:C22)+1))</f>
        <v>6</v>
      </c>
      <c r="D23" s="28">
        <f t="shared" si="7"/>
        <v>1</v>
      </c>
      <c r="E23" s="7"/>
      <c r="G23" s="9"/>
      <c r="I23" s="12">
        <v>6</v>
      </c>
      <c r="J23" s="90" t="s">
        <v>62</v>
      </c>
      <c r="K23" s="90"/>
      <c r="L23" s="90"/>
      <c r="M23" s="90"/>
      <c r="N23" s="90"/>
      <c r="O23" s="90"/>
      <c r="P23" s="13" t="s">
        <v>5</v>
      </c>
      <c r="Q23" s="97">
        <v>0</v>
      </c>
      <c r="S23" s="9"/>
      <c r="U23" s="92"/>
      <c r="W23" s="93">
        <v>0.25</v>
      </c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5"/>
      <c r="AL23" s="95"/>
      <c r="AM23" s="95"/>
      <c r="AN23" s="96">
        <f t="shared" si="9"/>
        <v>0</v>
      </c>
      <c r="AP23" s="9"/>
      <c r="AR23" s="92"/>
      <c r="AT23" s="93">
        <v>0.25</v>
      </c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5"/>
      <c r="BI23" s="95"/>
      <c r="BJ23" s="95"/>
      <c r="BK23" s="96">
        <f t="shared" si="11"/>
        <v>0</v>
      </c>
      <c r="BM23" s="9"/>
      <c r="BO23" s="92"/>
      <c r="BQ23" s="93">
        <v>0.25</v>
      </c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5"/>
      <c r="CF23" s="95"/>
      <c r="CG23" s="95"/>
      <c r="CH23" s="96">
        <f t="shared" si="13"/>
        <v>0</v>
      </c>
      <c r="CJ23" s="9"/>
      <c r="CL23" s="92"/>
      <c r="CN23" s="93">
        <v>0.25</v>
      </c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5"/>
      <c r="DC23" s="95"/>
      <c r="DD23" s="95"/>
      <c r="DE23" s="96">
        <f t="shared" si="15"/>
        <v>0</v>
      </c>
      <c r="DG23" s="9"/>
      <c r="DI23" s="92"/>
      <c r="DK23" s="93">
        <f t="shared" si="33"/>
        <v>1</v>
      </c>
      <c r="DL23" s="94">
        <f t="shared" si="16"/>
        <v>0</v>
      </c>
      <c r="DM23" s="94">
        <f t="shared" si="17"/>
        <v>0</v>
      </c>
      <c r="DN23" s="94">
        <f t="shared" si="18"/>
        <v>0</v>
      </c>
      <c r="DO23" s="94">
        <f t="shared" si="19"/>
        <v>0</v>
      </c>
      <c r="DP23" s="94">
        <f t="shared" si="20"/>
        <v>0</v>
      </c>
      <c r="DQ23" s="94">
        <f t="shared" si="21"/>
        <v>0</v>
      </c>
      <c r="DR23" s="94">
        <f t="shared" si="22"/>
        <v>0</v>
      </c>
      <c r="DS23" s="94">
        <f t="shared" si="23"/>
        <v>0</v>
      </c>
      <c r="DT23" s="94">
        <f t="shared" si="24"/>
        <v>0</v>
      </c>
      <c r="DU23" s="94">
        <f t="shared" si="25"/>
        <v>0</v>
      </c>
      <c r="DV23" s="94">
        <f t="shared" si="26"/>
        <v>0</v>
      </c>
      <c r="DW23" s="94">
        <f t="shared" si="27"/>
        <v>0</v>
      </c>
      <c r="DX23" s="94">
        <f t="shared" si="28"/>
        <v>0</v>
      </c>
      <c r="DY23" s="94">
        <f t="shared" si="29"/>
        <v>0</v>
      </c>
      <c r="DZ23" s="95">
        <f t="shared" si="30"/>
        <v>0</v>
      </c>
      <c r="EA23" s="95">
        <f t="shared" si="31"/>
        <v>0</v>
      </c>
      <c r="EB23" s="96">
        <f t="shared" si="32"/>
        <v>0</v>
      </c>
      <c r="ED23" s="9"/>
    </row>
    <row r="24" spans="2:134">
      <c r="B24" s="28"/>
      <c r="C24" s="28">
        <f>IF(ISERROR(I24+1)=TRUE,I24,IF(I24="","",MAX(C$15:C23)+1))</f>
        <v>7</v>
      </c>
      <c r="D24" s="28">
        <f t="shared" si="7"/>
        <v>1</v>
      </c>
      <c r="E24" s="7"/>
      <c r="G24" s="9"/>
      <c r="I24" s="12">
        <v>7</v>
      </c>
      <c r="J24" s="90" t="s">
        <v>63</v>
      </c>
      <c r="K24" s="90"/>
      <c r="L24" s="90"/>
      <c r="M24" s="90"/>
      <c r="N24" s="90"/>
      <c r="O24" s="90"/>
      <c r="P24" s="13" t="s">
        <v>5</v>
      </c>
      <c r="Q24" s="97">
        <v>0</v>
      </c>
      <c r="S24" s="9"/>
      <c r="U24" s="92"/>
      <c r="W24" s="93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5"/>
      <c r="AL24" s="95"/>
      <c r="AM24" s="95"/>
      <c r="AN24" s="96">
        <f t="shared" si="9"/>
        <v>0</v>
      </c>
      <c r="AP24" s="9"/>
      <c r="AR24" s="92"/>
      <c r="AT24" s="93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5"/>
      <c r="BI24" s="95"/>
      <c r="BJ24" s="95"/>
      <c r="BK24" s="96">
        <f t="shared" si="11"/>
        <v>0</v>
      </c>
      <c r="BM24" s="9"/>
      <c r="BO24" s="92"/>
      <c r="BQ24" s="93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5"/>
      <c r="CF24" s="95"/>
      <c r="CG24" s="95"/>
      <c r="CH24" s="96">
        <f t="shared" si="13"/>
        <v>0</v>
      </c>
      <c r="CJ24" s="9"/>
      <c r="CL24" s="92"/>
      <c r="CN24" s="93">
        <v>1</v>
      </c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5"/>
      <c r="DC24" s="95"/>
      <c r="DD24" s="95"/>
      <c r="DE24" s="96">
        <f t="shared" si="15"/>
        <v>0</v>
      </c>
      <c r="DG24" s="9"/>
      <c r="DI24" s="92"/>
      <c r="DK24" s="93">
        <f t="shared" si="33"/>
        <v>1</v>
      </c>
      <c r="DL24" s="94">
        <f t="shared" si="16"/>
        <v>0</v>
      </c>
      <c r="DM24" s="94">
        <f t="shared" si="17"/>
        <v>0</v>
      </c>
      <c r="DN24" s="94">
        <f t="shared" si="18"/>
        <v>0</v>
      </c>
      <c r="DO24" s="94">
        <f t="shared" si="19"/>
        <v>0</v>
      </c>
      <c r="DP24" s="94">
        <f t="shared" si="20"/>
        <v>0</v>
      </c>
      <c r="DQ24" s="94">
        <f t="shared" si="21"/>
        <v>0</v>
      </c>
      <c r="DR24" s="94">
        <f t="shared" si="22"/>
        <v>0</v>
      </c>
      <c r="DS24" s="94">
        <f t="shared" si="23"/>
        <v>0</v>
      </c>
      <c r="DT24" s="94">
        <f t="shared" si="24"/>
        <v>0</v>
      </c>
      <c r="DU24" s="94">
        <f t="shared" si="25"/>
        <v>0</v>
      </c>
      <c r="DV24" s="94">
        <f t="shared" si="26"/>
        <v>0</v>
      </c>
      <c r="DW24" s="94">
        <f t="shared" si="27"/>
        <v>0</v>
      </c>
      <c r="DX24" s="94">
        <f t="shared" si="28"/>
        <v>0</v>
      </c>
      <c r="DY24" s="94">
        <f t="shared" si="29"/>
        <v>0</v>
      </c>
      <c r="DZ24" s="95">
        <f t="shared" si="30"/>
        <v>0</v>
      </c>
      <c r="EA24" s="95">
        <f t="shared" si="31"/>
        <v>0</v>
      </c>
      <c r="EB24" s="96">
        <f t="shared" si="32"/>
        <v>0</v>
      </c>
      <c r="ED24" s="9"/>
    </row>
    <row r="25" spans="2:134">
      <c r="B25" s="28"/>
      <c r="C25" s="28">
        <f>IF(ISERROR(I25+1)=TRUE,I25,IF(I25="","",MAX(C$15:C24)+1))</f>
        <v>8</v>
      </c>
      <c r="D25" s="28">
        <f t="shared" si="7"/>
        <v>1</v>
      </c>
      <c r="E25" s="7"/>
      <c r="G25" s="9"/>
      <c r="I25" s="12">
        <v>8</v>
      </c>
      <c r="J25" s="90" t="s">
        <v>64</v>
      </c>
      <c r="K25" s="90"/>
      <c r="L25" s="90"/>
      <c r="M25" s="90"/>
      <c r="N25" s="90"/>
      <c r="O25" s="90"/>
      <c r="P25" s="13" t="s">
        <v>5</v>
      </c>
      <c r="Q25" s="97">
        <v>0</v>
      </c>
      <c r="S25" s="9"/>
      <c r="U25" s="92"/>
      <c r="W25" s="93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5"/>
      <c r="AL25" s="95"/>
      <c r="AM25" s="95"/>
      <c r="AN25" s="96">
        <f t="shared" si="9"/>
        <v>0</v>
      </c>
      <c r="AP25" s="9"/>
      <c r="AR25" s="92"/>
      <c r="AT25" s="93">
        <v>1</v>
      </c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5"/>
      <c r="BI25" s="95"/>
      <c r="BJ25" s="95"/>
      <c r="BK25" s="96">
        <f t="shared" si="11"/>
        <v>0</v>
      </c>
      <c r="BM25" s="9"/>
      <c r="BO25" s="92"/>
      <c r="BQ25" s="93">
        <v>1</v>
      </c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5"/>
      <c r="CF25" s="95"/>
      <c r="CG25" s="95"/>
      <c r="CH25" s="96">
        <f t="shared" si="13"/>
        <v>0</v>
      </c>
      <c r="CJ25" s="9"/>
      <c r="CL25" s="92"/>
      <c r="CN25" s="93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5"/>
      <c r="DC25" s="95"/>
      <c r="DD25" s="95"/>
      <c r="DE25" s="96">
        <f t="shared" si="15"/>
        <v>0</v>
      </c>
      <c r="DG25" s="9"/>
      <c r="DI25" s="92"/>
      <c r="DK25" s="93">
        <f t="shared" si="33"/>
        <v>2</v>
      </c>
      <c r="DL25" s="94">
        <f t="shared" si="16"/>
        <v>0</v>
      </c>
      <c r="DM25" s="94">
        <f t="shared" si="17"/>
        <v>0</v>
      </c>
      <c r="DN25" s="94">
        <f t="shared" si="18"/>
        <v>0</v>
      </c>
      <c r="DO25" s="94">
        <f t="shared" si="19"/>
        <v>0</v>
      </c>
      <c r="DP25" s="94">
        <f t="shared" si="20"/>
        <v>0</v>
      </c>
      <c r="DQ25" s="94">
        <f t="shared" si="21"/>
        <v>0</v>
      </c>
      <c r="DR25" s="94">
        <f t="shared" si="22"/>
        <v>0</v>
      </c>
      <c r="DS25" s="94">
        <f t="shared" si="23"/>
        <v>0</v>
      </c>
      <c r="DT25" s="94">
        <f t="shared" si="24"/>
        <v>0</v>
      </c>
      <c r="DU25" s="94">
        <f t="shared" si="25"/>
        <v>0</v>
      </c>
      <c r="DV25" s="94">
        <f t="shared" si="26"/>
        <v>0</v>
      </c>
      <c r="DW25" s="94">
        <f t="shared" si="27"/>
        <v>0</v>
      </c>
      <c r="DX25" s="94">
        <f t="shared" si="28"/>
        <v>0</v>
      </c>
      <c r="DY25" s="94">
        <f t="shared" si="29"/>
        <v>0</v>
      </c>
      <c r="DZ25" s="95">
        <f t="shared" si="30"/>
        <v>0</v>
      </c>
      <c r="EA25" s="95">
        <f t="shared" si="31"/>
        <v>0</v>
      </c>
      <c r="EB25" s="96">
        <f t="shared" si="32"/>
        <v>0</v>
      </c>
      <c r="ED25" s="9"/>
    </row>
    <row r="26" spans="2:134">
      <c r="B26" s="28"/>
      <c r="C26" s="28">
        <f>IF(ISERROR(I26+1)=TRUE,I26,IF(I26="","",MAX(C$15:C25)+1))</f>
        <v>9</v>
      </c>
      <c r="D26" s="28">
        <f t="shared" si="7"/>
        <v>1</v>
      </c>
      <c r="E26" s="7"/>
      <c r="G26" s="9"/>
      <c r="I26" s="12">
        <v>9</v>
      </c>
      <c r="J26" s="90" t="s">
        <v>65</v>
      </c>
      <c r="K26" s="90"/>
      <c r="L26" s="90"/>
      <c r="M26" s="90"/>
      <c r="N26" s="90"/>
      <c r="O26" s="90"/>
      <c r="P26" s="13" t="s">
        <v>5</v>
      </c>
      <c r="Q26" s="97">
        <v>0</v>
      </c>
      <c r="S26" s="9"/>
      <c r="U26" s="92"/>
      <c r="W26" s="93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5"/>
      <c r="AL26" s="95"/>
      <c r="AM26" s="95"/>
      <c r="AN26" s="96">
        <f t="shared" si="9"/>
        <v>0</v>
      </c>
      <c r="AP26" s="9"/>
      <c r="AR26" s="92"/>
      <c r="AT26" s="93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5"/>
      <c r="BI26" s="95"/>
      <c r="BJ26" s="95"/>
      <c r="BK26" s="96">
        <f t="shared" si="11"/>
        <v>0</v>
      </c>
      <c r="BM26" s="9"/>
      <c r="BO26" s="92"/>
      <c r="BQ26" s="93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5"/>
      <c r="CF26" s="95"/>
      <c r="CG26" s="95"/>
      <c r="CH26" s="96">
        <f t="shared" si="13"/>
        <v>0</v>
      </c>
      <c r="CJ26" s="9"/>
      <c r="CL26" s="92"/>
      <c r="CN26" s="93">
        <v>1</v>
      </c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5"/>
      <c r="DC26" s="95"/>
      <c r="DD26" s="95"/>
      <c r="DE26" s="96">
        <f t="shared" si="15"/>
        <v>0</v>
      </c>
      <c r="DG26" s="9"/>
      <c r="DI26" s="92"/>
      <c r="DK26" s="93">
        <f t="shared" si="33"/>
        <v>1</v>
      </c>
      <c r="DL26" s="94">
        <f t="shared" si="16"/>
        <v>0</v>
      </c>
      <c r="DM26" s="94">
        <f t="shared" si="17"/>
        <v>0</v>
      </c>
      <c r="DN26" s="94">
        <f t="shared" si="18"/>
        <v>0</v>
      </c>
      <c r="DO26" s="94">
        <f t="shared" si="19"/>
        <v>0</v>
      </c>
      <c r="DP26" s="94">
        <f t="shared" si="20"/>
        <v>0</v>
      </c>
      <c r="DQ26" s="94">
        <f t="shared" si="21"/>
        <v>0</v>
      </c>
      <c r="DR26" s="94">
        <f t="shared" si="22"/>
        <v>0</v>
      </c>
      <c r="DS26" s="94">
        <f t="shared" si="23"/>
        <v>0</v>
      </c>
      <c r="DT26" s="94">
        <f t="shared" si="24"/>
        <v>0</v>
      </c>
      <c r="DU26" s="94">
        <f t="shared" si="25"/>
        <v>0</v>
      </c>
      <c r="DV26" s="94">
        <f t="shared" si="26"/>
        <v>0</v>
      </c>
      <c r="DW26" s="94">
        <f t="shared" si="27"/>
        <v>0</v>
      </c>
      <c r="DX26" s="94">
        <f t="shared" si="28"/>
        <v>0</v>
      </c>
      <c r="DY26" s="94">
        <f t="shared" si="29"/>
        <v>0</v>
      </c>
      <c r="DZ26" s="95">
        <f t="shared" si="30"/>
        <v>0</v>
      </c>
      <c r="EA26" s="95">
        <f t="shared" si="31"/>
        <v>0</v>
      </c>
      <c r="EB26" s="96">
        <f t="shared" si="32"/>
        <v>0</v>
      </c>
      <c r="ED26" s="9"/>
    </row>
    <row r="27" spans="2:134">
      <c r="B27" s="28"/>
      <c r="C27" s="28">
        <f>IF(ISERROR(I27+1)=TRUE,I27,IF(I27="","",MAX(C$15:C26)+1))</f>
        <v>10</v>
      </c>
      <c r="D27" s="28">
        <f t="shared" si="7"/>
        <v>1</v>
      </c>
      <c r="E27" s="7"/>
      <c r="G27" s="9"/>
      <c r="I27" s="12">
        <v>10</v>
      </c>
      <c r="J27" s="90" t="s">
        <v>155</v>
      </c>
      <c r="K27" s="90"/>
      <c r="L27" s="90"/>
      <c r="M27" s="90"/>
      <c r="N27" s="90"/>
      <c r="O27" s="90"/>
      <c r="P27" s="143" t="s">
        <v>16</v>
      </c>
      <c r="Q27" s="97">
        <v>0</v>
      </c>
      <c r="S27" s="9"/>
      <c r="U27" s="92"/>
      <c r="W27" s="93">
        <f t="shared" ref="W27:X27" si="34">+W10</f>
        <v>0</v>
      </c>
      <c r="X27" s="94">
        <f t="shared" si="34"/>
        <v>0.9</v>
      </c>
      <c r="Y27" s="94">
        <f>+Y10</f>
        <v>3.3</v>
      </c>
      <c r="Z27" s="94">
        <f t="shared" ref="Z27:AM27" si="35">+Z10</f>
        <v>0.7</v>
      </c>
      <c r="AA27" s="94">
        <f t="shared" si="35"/>
        <v>6.4</v>
      </c>
      <c r="AB27" s="94">
        <f t="shared" si="35"/>
        <v>1</v>
      </c>
      <c r="AC27" s="94">
        <f t="shared" si="35"/>
        <v>10.4</v>
      </c>
      <c r="AD27" s="94">
        <f t="shared" si="35"/>
        <v>0</v>
      </c>
      <c r="AE27" s="94">
        <f t="shared" si="35"/>
        <v>0</v>
      </c>
      <c r="AF27" s="94">
        <f t="shared" si="35"/>
        <v>0</v>
      </c>
      <c r="AG27" s="94">
        <f t="shared" si="35"/>
        <v>0</v>
      </c>
      <c r="AH27" s="94">
        <f t="shared" si="35"/>
        <v>0</v>
      </c>
      <c r="AI27" s="94">
        <f t="shared" si="35"/>
        <v>0</v>
      </c>
      <c r="AJ27" s="94">
        <f t="shared" si="35"/>
        <v>0</v>
      </c>
      <c r="AK27" s="95">
        <f t="shared" si="35"/>
        <v>0</v>
      </c>
      <c r="AL27" s="95">
        <f t="shared" si="35"/>
        <v>0</v>
      </c>
      <c r="AM27" s="95">
        <f t="shared" si="35"/>
        <v>8</v>
      </c>
      <c r="AN27" s="96">
        <f t="shared" si="9"/>
        <v>0</v>
      </c>
      <c r="AP27" s="9"/>
      <c r="AR27" s="92"/>
      <c r="AT27" s="93">
        <f t="shared" ref="AT27:AU27" si="36">+AT10</f>
        <v>2</v>
      </c>
      <c r="AU27" s="94">
        <f t="shared" si="36"/>
        <v>0.95</v>
      </c>
      <c r="AV27" s="94">
        <f>+AV10</f>
        <v>3.3</v>
      </c>
      <c r="AW27" s="94">
        <f t="shared" ref="AW27:BJ27" si="37">+AW10</f>
        <v>1.1000000000000001</v>
      </c>
      <c r="AX27" s="94">
        <f t="shared" si="37"/>
        <v>6.3</v>
      </c>
      <c r="AY27" s="94">
        <f t="shared" si="37"/>
        <v>0.6</v>
      </c>
      <c r="AZ27" s="94">
        <f t="shared" si="37"/>
        <v>5.4</v>
      </c>
      <c r="BA27" s="94">
        <f t="shared" si="37"/>
        <v>0.4</v>
      </c>
      <c r="BB27" s="94">
        <f t="shared" si="37"/>
        <v>3.8</v>
      </c>
      <c r="BC27" s="94">
        <f t="shared" si="37"/>
        <v>0</v>
      </c>
      <c r="BD27" s="94">
        <f t="shared" si="37"/>
        <v>0</v>
      </c>
      <c r="BE27" s="94">
        <f t="shared" si="37"/>
        <v>0</v>
      </c>
      <c r="BF27" s="94">
        <f t="shared" si="37"/>
        <v>0</v>
      </c>
      <c r="BG27" s="94">
        <f t="shared" si="37"/>
        <v>0</v>
      </c>
      <c r="BH27" s="95">
        <f t="shared" si="37"/>
        <v>0</v>
      </c>
      <c r="BI27" s="95">
        <f t="shared" si="37"/>
        <v>0</v>
      </c>
      <c r="BJ27" s="95">
        <f t="shared" si="37"/>
        <v>8</v>
      </c>
      <c r="BK27" s="96">
        <f t="shared" si="11"/>
        <v>0</v>
      </c>
      <c r="BM27" s="9"/>
      <c r="BO27" s="92"/>
      <c r="BQ27" s="93">
        <f t="shared" ref="BQ27:BR27" si="38">+BQ10</f>
        <v>2</v>
      </c>
      <c r="BR27" s="94">
        <f t="shared" si="38"/>
        <v>0.9</v>
      </c>
      <c r="BS27" s="94">
        <f>+BS10</f>
        <v>3.3</v>
      </c>
      <c r="BT27" s="94">
        <f t="shared" ref="BT27:CG27" si="39">+BT10</f>
        <v>1.1000000000000001</v>
      </c>
      <c r="BU27" s="94">
        <f t="shared" si="39"/>
        <v>6.3</v>
      </c>
      <c r="BV27" s="94">
        <f t="shared" si="39"/>
        <v>0.6</v>
      </c>
      <c r="BW27" s="94">
        <f t="shared" si="39"/>
        <v>5.4</v>
      </c>
      <c r="BX27" s="94">
        <f t="shared" si="39"/>
        <v>0.2</v>
      </c>
      <c r="BY27" s="94">
        <f t="shared" si="39"/>
        <v>3.6</v>
      </c>
      <c r="BZ27" s="94">
        <f t="shared" si="39"/>
        <v>1.8</v>
      </c>
      <c r="CA27" s="94">
        <f t="shared" si="39"/>
        <v>8.4</v>
      </c>
      <c r="CB27" s="94">
        <f t="shared" si="39"/>
        <v>11.4</v>
      </c>
      <c r="CC27" s="94">
        <f t="shared" si="39"/>
        <v>0</v>
      </c>
      <c r="CD27" s="94">
        <f t="shared" si="39"/>
        <v>0</v>
      </c>
      <c r="CE27" s="95">
        <f t="shared" si="39"/>
        <v>0</v>
      </c>
      <c r="CF27" s="95">
        <f t="shared" si="39"/>
        <v>0</v>
      </c>
      <c r="CG27" s="95">
        <f t="shared" si="39"/>
        <v>8</v>
      </c>
      <c r="CH27" s="96">
        <f t="shared" si="13"/>
        <v>0</v>
      </c>
      <c r="CJ27" s="9"/>
      <c r="CL27" s="92"/>
      <c r="CN27" s="93">
        <f t="shared" ref="CN27:CO27" si="40">+CN10</f>
        <v>8</v>
      </c>
      <c r="CO27" s="94">
        <f t="shared" si="40"/>
        <v>0.9</v>
      </c>
      <c r="CP27" s="94">
        <f>+CP10</f>
        <v>3.3</v>
      </c>
      <c r="CQ27" s="94">
        <f t="shared" ref="CQ27:DD27" si="41">+CQ10</f>
        <v>0.8</v>
      </c>
      <c r="CR27" s="94">
        <f t="shared" si="41"/>
        <v>6.6</v>
      </c>
      <c r="CS27" s="94">
        <f t="shared" si="41"/>
        <v>0.3</v>
      </c>
      <c r="CT27" s="94">
        <f t="shared" si="41"/>
        <v>3.4</v>
      </c>
      <c r="CU27" s="94">
        <f t="shared" si="41"/>
        <v>0</v>
      </c>
      <c r="CV27" s="94">
        <f t="shared" si="41"/>
        <v>0</v>
      </c>
      <c r="CW27" s="94">
        <f t="shared" si="41"/>
        <v>0</v>
      </c>
      <c r="CX27" s="94">
        <f t="shared" si="41"/>
        <v>0</v>
      </c>
      <c r="CY27" s="94">
        <f t="shared" si="41"/>
        <v>0</v>
      </c>
      <c r="CZ27" s="94">
        <f t="shared" si="41"/>
        <v>0</v>
      </c>
      <c r="DA27" s="94">
        <f t="shared" si="41"/>
        <v>0</v>
      </c>
      <c r="DB27" s="95">
        <f t="shared" si="41"/>
        <v>0</v>
      </c>
      <c r="DC27" s="95">
        <f t="shared" si="41"/>
        <v>0</v>
      </c>
      <c r="DD27" s="95">
        <f t="shared" si="41"/>
        <v>8</v>
      </c>
      <c r="DE27" s="96">
        <f t="shared" si="15"/>
        <v>0</v>
      </c>
      <c r="DG27" s="9"/>
      <c r="DI27" s="92"/>
      <c r="DK27" s="93">
        <f t="shared" si="33"/>
        <v>12</v>
      </c>
      <c r="DL27" s="94">
        <f t="shared" si="16"/>
        <v>3.65</v>
      </c>
      <c r="DM27" s="94">
        <f t="shared" si="17"/>
        <v>13.2</v>
      </c>
      <c r="DN27" s="94">
        <f t="shared" si="18"/>
        <v>3.7</v>
      </c>
      <c r="DO27" s="94">
        <f t="shared" si="19"/>
        <v>25.6</v>
      </c>
      <c r="DP27" s="94">
        <f t="shared" si="20"/>
        <v>2.5</v>
      </c>
      <c r="DQ27" s="94">
        <f t="shared" si="21"/>
        <v>24.6</v>
      </c>
      <c r="DR27" s="94">
        <f t="shared" si="22"/>
        <v>0.60000000000000009</v>
      </c>
      <c r="DS27" s="94">
        <f t="shared" si="23"/>
        <v>7.4</v>
      </c>
      <c r="DT27" s="94">
        <f t="shared" si="24"/>
        <v>1.8</v>
      </c>
      <c r="DU27" s="94">
        <f t="shared" si="25"/>
        <v>8.4</v>
      </c>
      <c r="DV27" s="94">
        <f t="shared" si="26"/>
        <v>11.4</v>
      </c>
      <c r="DW27" s="94">
        <f t="shared" si="27"/>
        <v>0</v>
      </c>
      <c r="DX27" s="94">
        <f t="shared" si="28"/>
        <v>0</v>
      </c>
      <c r="DY27" s="94">
        <f t="shared" si="29"/>
        <v>0</v>
      </c>
      <c r="DZ27" s="95">
        <f t="shared" si="30"/>
        <v>0</v>
      </c>
      <c r="EA27" s="95">
        <f t="shared" si="31"/>
        <v>32</v>
      </c>
      <c r="EB27" s="96">
        <f t="shared" si="32"/>
        <v>0</v>
      </c>
      <c r="ED27" s="9"/>
    </row>
    <row r="28" spans="2:134" ht="15" customHeight="1">
      <c r="B28" s="28"/>
      <c r="C28" s="28"/>
      <c r="D28" s="28"/>
      <c r="E28" s="7"/>
      <c r="G28" s="9"/>
      <c r="I28" s="98" t="s">
        <v>105</v>
      </c>
      <c r="J28" s="169" t="s">
        <v>66</v>
      </c>
      <c r="K28" s="169"/>
      <c r="L28" s="169"/>
      <c r="M28" s="169"/>
      <c r="N28" s="169"/>
      <c r="O28" s="169"/>
      <c r="P28" s="99" t="s">
        <v>106</v>
      </c>
      <c r="Q28" s="91"/>
      <c r="S28" s="9"/>
      <c r="U28" s="92"/>
      <c r="W28" s="93"/>
      <c r="X28" s="94">
        <v>2</v>
      </c>
      <c r="Y28" s="94">
        <v>2</v>
      </c>
      <c r="Z28" s="94">
        <v>1</v>
      </c>
      <c r="AA28" s="94">
        <v>1</v>
      </c>
      <c r="AB28" s="94">
        <v>1</v>
      </c>
      <c r="AC28" s="94">
        <v>1</v>
      </c>
      <c r="AD28" s="94"/>
      <c r="AE28" s="94"/>
      <c r="AF28" s="94"/>
      <c r="AG28" s="94"/>
      <c r="AH28" s="94"/>
      <c r="AI28" s="94"/>
      <c r="AJ28" s="94"/>
      <c r="AK28" s="95"/>
      <c r="AL28" s="95"/>
      <c r="AM28" s="95">
        <v>1</v>
      </c>
      <c r="AN28" s="96">
        <f t="shared" si="9"/>
        <v>0</v>
      </c>
      <c r="AP28" s="9"/>
      <c r="AR28" s="92"/>
      <c r="AT28" s="93">
        <v>1</v>
      </c>
      <c r="AU28" s="93">
        <v>2</v>
      </c>
      <c r="AV28" s="94">
        <v>2</v>
      </c>
      <c r="AW28" s="94">
        <v>1</v>
      </c>
      <c r="AX28" s="94">
        <v>1</v>
      </c>
      <c r="AY28" s="94">
        <v>1</v>
      </c>
      <c r="AZ28" s="94">
        <v>1</v>
      </c>
      <c r="BA28" s="94">
        <v>1</v>
      </c>
      <c r="BB28" s="94">
        <v>1</v>
      </c>
      <c r="BC28" s="94"/>
      <c r="BD28" s="94"/>
      <c r="BE28" s="94"/>
      <c r="BF28" s="94"/>
      <c r="BG28" s="94"/>
      <c r="BH28" s="95"/>
      <c r="BI28" s="95"/>
      <c r="BJ28" s="95">
        <v>1</v>
      </c>
      <c r="BK28" s="96">
        <f t="shared" ref="BK28:BK69" si="42">SUM(AT28:BJ28)*$Q28</f>
        <v>0</v>
      </c>
      <c r="BM28" s="9"/>
      <c r="BO28" s="92"/>
      <c r="BQ28" s="93">
        <v>1</v>
      </c>
      <c r="BR28" s="144">
        <v>2</v>
      </c>
      <c r="BS28" s="94">
        <v>2</v>
      </c>
      <c r="BT28" s="94">
        <v>1</v>
      </c>
      <c r="BU28" s="94">
        <v>1</v>
      </c>
      <c r="BV28" s="94">
        <v>1</v>
      </c>
      <c r="BW28" s="94">
        <v>1</v>
      </c>
      <c r="BX28" s="94">
        <v>1</v>
      </c>
      <c r="BY28" s="94">
        <v>1</v>
      </c>
      <c r="BZ28" s="94">
        <v>1</v>
      </c>
      <c r="CA28" s="94">
        <v>1</v>
      </c>
      <c r="CB28" s="94">
        <v>1</v>
      </c>
      <c r="CC28" s="94"/>
      <c r="CD28" s="94"/>
      <c r="CE28" s="95"/>
      <c r="CF28" s="95"/>
      <c r="CG28" s="95">
        <v>1</v>
      </c>
      <c r="CH28" s="96">
        <f t="shared" ref="CH28:CH69" si="43">SUM(BQ28:CG28)*$Q28</f>
        <v>0</v>
      </c>
      <c r="CJ28" s="9"/>
      <c r="CL28" s="92"/>
      <c r="CN28" s="93">
        <v>1</v>
      </c>
      <c r="CO28" s="93">
        <v>2</v>
      </c>
      <c r="CP28" s="94">
        <v>2</v>
      </c>
      <c r="CQ28" s="94">
        <v>1</v>
      </c>
      <c r="CR28" s="94">
        <v>1</v>
      </c>
      <c r="CS28" s="94">
        <v>1</v>
      </c>
      <c r="CT28" s="94">
        <v>1</v>
      </c>
      <c r="CU28" s="94"/>
      <c r="CV28" s="94"/>
      <c r="CW28" s="94"/>
      <c r="CX28" s="94"/>
      <c r="CY28" s="94"/>
      <c r="CZ28" s="94"/>
      <c r="DA28" s="94"/>
      <c r="DB28" s="95"/>
      <c r="DC28" s="95"/>
      <c r="DD28" s="95">
        <v>1</v>
      </c>
      <c r="DE28" s="96">
        <f t="shared" ref="DE28:DE69" si="44">SUM(CN28:DD28)*$Q28</f>
        <v>0</v>
      </c>
      <c r="DG28" s="9"/>
      <c r="DI28" s="92"/>
      <c r="DK28" s="93">
        <f t="shared" si="33"/>
        <v>3</v>
      </c>
      <c r="DL28" s="94">
        <f t="shared" si="16"/>
        <v>8</v>
      </c>
      <c r="DM28" s="94">
        <f t="shared" si="17"/>
        <v>8</v>
      </c>
      <c r="DN28" s="94">
        <f t="shared" si="18"/>
        <v>4</v>
      </c>
      <c r="DO28" s="94">
        <f t="shared" si="19"/>
        <v>4</v>
      </c>
      <c r="DP28" s="94">
        <f t="shared" si="20"/>
        <v>4</v>
      </c>
      <c r="DQ28" s="94">
        <f t="shared" si="21"/>
        <v>4</v>
      </c>
      <c r="DR28" s="94">
        <f t="shared" si="22"/>
        <v>2</v>
      </c>
      <c r="DS28" s="94">
        <f t="shared" si="23"/>
        <v>2</v>
      </c>
      <c r="DT28" s="94">
        <f t="shared" si="24"/>
        <v>1</v>
      </c>
      <c r="DU28" s="94">
        <f t="shared" si="25"/>
        <v>1</v>
      </c>
      <c r="DV28" s="94">
        <f t="shared" si="26"/>
        <v>1</v>
      </c>
      <c r="DW28" s="94">
        <f t="shared" si="27"/>
        <v>0</v>
      </c>
      <c r="DX28" s="94">
        <f t="shared" si="28"/>
        <v>0</v>
      </c>
      <c r="DY28" s="94">
        <f t="shared" si="29"/>
        <v>0</v>
      </c>
      <c r="DZ28" s="95">
        <f t="shared" si="30"/>
        <v>0</v>
      </c>
      <c r="EA28" s="95">
        <f t="shared" si="31"/>
        <v>4</v>
      </c>
      <c r="EB28" s="96">
        <f t="shared" si="32"/>
        <v>0</v>
      </c>
      <c r="ED28" s="9"/>
    </row>
    <row r="29" spans="2:134" ht="15" customHeight="1">
      <c r="B29" s="28"/>
      <c r="C29" s="28">
        <f>IF(ISERROR(I29+1)=TRUE,I29,IF(I29="","",MAX(C$15:C27)+1))</f>
        <v>11</v>
      </c>
      <c r="D29" s="28">
        <f>IF(I29="","",IF(ISERROR(I29+1)=TRUE,"",1))</f>
        <v>1</v>
      </c>
      <c r="E29" s="7"/>
      <c r="G29" s="9"/>
      <c r="I29" s="12">
        <v>11</v>
      </c>
      <c r="J29" s="169"/>
      <c r="K29" s="169"/>
      <c r="L29" s="169"/>
      <c r="M29" s="169"/>
      <c r="N29" s="169"/>
      <c r="O29" s="169"/>
      <c r="P29" s="13" t="s">
        <v>16</v>
      </c>
      <c r="Q29" s="97">
        <v>0</v>
      </c>
      <c r="S29" s="9"/>
      <c r="U29" s="92"/>
      <c r="W29" s="93">
        <f t="shared" ref="W29:AC29" si="45">+W10*W28</f>
        <v>0</v>
      </c>
      <c r="X29" s="144">
        <f t="shared" si="45"/>
        <v>1.8</v>
      </c>
      <c r="Y29" s="93">
        <f t="shared" si="45"/>
        <v>6.6</v>
      </c>
      <c r="Z29" s="93">
        <f t="shared" si="45"/>
        <v>0.7</v>
      </c>
      <c r="AA29" s="93">
        <f t="shared" si="45"/>
        <v>6.4</v>
      </c>
      <c r="AB29" s="93">
        <f t="shared" si="45"/>
        <v>1</v>
      </c>
      <c r="AC29" s="94">
        <f t="shared" si="45"/>
        <v>10.4</v>
      </c>
      <c r="AD29" s="94"/>
      <c r="AE29" s="94"/>
      <c r="AF29" s="94"/>
      <c r="AG29" s="94"/>
      <c r="AH29" s="94"/>
      <c r="AI29" s="94"/>
      <c r="AJ29" s="94"/>
      <c r="AK29" s="95"/>
      <c r="AL29" s="95"/>
      <c r="AM29" s="95">
        <f>+AM10*AM28</f>
        <v>8</v>
      </c>
      <c r="AN29" s="96">
        <f t="shared" si="9"/>
        <v>0</v>
      </c>
      <c r="AP29" s="9"/>
      <c r="AR29" s="92"/>
      <c r="AT29" s="93">
        <f t="shared" ref="AT29:BJ29" si="46">+AT10*AT28</f>
        <v>2</v>
      </c>
      <c r="AU29" s="144">
        <f t="shared" si="46"/>
        <v>1.9</v>
      </c>
      <c r="AV29" s="93">
        <f t="shared" si="46"/>
        <v>6.6</v>
      </c>
      <c r="AW29" s="93">
        <f t="shared" si="46"/>
        <v>1.1000000000000001</v>
      </c>
      <c r="AX29" s="93">
        <f t="shared" si="46"/>
        <v>6.3</v>
      </c>
      <c r="AY29" s="93">
        <f t="shared" si="46"/>
        <v>0.6</v>
      </c>
      <c r="AZ29" s="94">
        <f t="shared" si="46"/>
        <v>5.4</v>
      </c>
      <c r="BA29" s="94">
        <f t="shared" si="46"/>
        <v>0.4</v>
      </c>
      <c r="BB29" s="94">
        <f t="shared" si="46"/>
        <v>3.8</v>
      </c>
      <c r="BC29" s="94"/>
      <c r="BD29" s="94"/>
      <c r="BE29" s="94"/>
      <c r="BF29" s="94"/>
      <c r="BG29" s="94"/>
      <c r="BH29" s="95"/>
      <c r="BI29" s="95"/>
      <c r="BJ29" s="95">
        <f t="shared" si="46"/>
        <v>8</v>
      </c>
      <c r="BK29" s="96">
        <f t="shared" si="42"/>
        <v>0</v>
      </c>
      <c r="BM29" s="9"/>
      <c r="BO29" s="92"/>
      <c r="BQ29" s="93">
        <f t="shared" ref="BQ29:CB29" si="47">+BQ10*BQ28</f>
        <v>2</v>
      </c>
      <c r="BR29" s="144">
        <f t="shared" si="47"/>
        <v>1.8</v>
      </c>
      <c r="BS29" s="93">
        <f t="shared" si="47"/>
        <v>6.6</v>
      </c>
      <c r="BT29" s="93">
        <f t="shared" si="47"/>
        <v>1.1000000000000001</v>
      </c>
      <c r="BU29" s="93">
        <f t="shared" si="47"/>
        <v>6.3</v>
      </c>
      <c r="BV29" s="93">
        <f t="shared" si="47"/>
        <v>0.6</v>
      </c>
      <c r="BW29" s="94">
        <f t="shared" si="47"/>
        <v>5.4</v>
      </c>
      <c r="BX29" s="94">
        <f t="shared" si="47"/>
        <v>0.2</v>
      </c>
      <c r="BY29" s="94">
        <f t="shared" si="47"/>
        <v>3.6</v>
      </c>
      <c r="BZ29" s="94">
        <f t="shared" si="47"/>
        <v>1.8</v>
      </c>
      <c r="CA29" s="94">
        <f t="shared" si="47"/>
        <v>8.4</v>
      </c>
      <c r="CB29" s="94">
        <f t="shared" si="47"/>
        <v>11.4</v>
      </c>
      <c r="CC29" s="94"/>
      <c r="CD29" s="94"/>
      <c r="CE29" s="95"/>
      <c r="CF29" s="95"/>
      <c r="CG29" s="95">
        <f>+CG10*CG28</f>
        <v>8</v>
      </c>
      <c r="CH29" s="96">
        <f t="shared" si="43"/>
        <v>0</v>
      </c>
      <c r="CJ29" s="9"/>
      <c r="CL29" s="92"/>
      <c r="CN29" s="144">
        <f t="shared" ref="CN29:CT29" si="48">+CN10*CN28</f>
        <v>8</v>
      </c>
      <c r="CO29" s="144">
        <f t="shared" si="48"/>
        <v>1.8</v>
      </c>
      <c r="CP29" s="93">
        <f t="shared" si="48"/>
        <v>6.6</v>
      </c>
      <c r="CQ29" s="93">
        <f t="shared" si="48"/>
        <v>0.8</v>
      </c>
      <c r="CR29" s="93">
        <f t="shared" si="48"/>
        <v>6.6</v>
      </c>
      <c r="CS29" s="93">
        <f t="shared" si="48"/>
        <v>0.3</v>
      </c>
      <c r="CT29" s="94">
        <f t="shared" si="48"/>
        <v>3.4</v>
      </c>
      <c r="CU29" s="94"/>
      <c r="CV29" s="94"/>
      <c r="CW29" s="94"/>
      <c r="CX29" s="94"/>
      <c r="CY29" s="94"/>
      <c r="CZ29" s="94"/>
      <c r="DA29" s="94"/>
      <c r="DB29" s="95"/>
      <c r="DC29" s="95"/>
      <c r="DD29" s="95">
        <f>+DD10*DD28</f>
        <v>8</v>
      </c>
      <c r="DE29" s="96">
        <f t="shared" si="44"/>
        <v>0</v>
      </c>
      <c r="DG29" s="9"/>
      <c r="DI29" s="92"/>
      <c r="DK29" s="93">
        <f t="shared" si="33"/>
        <v>12</v>
      </c>
      <c r="DL29" s="94">
        <f t="shared" si="16"/>
        <v>7.3</v>
      </c>
      <c r="DM29" s="94">
        <f t="shared" si="17"/>
        <v>26.4</v>
      </c>
      <c r="DN29" s="94">
        <f t="shared" si="18"/>
        <v>3.7</v>
      </c>
      <c r="DO29" s="94">
        <f t="shared" si="19"/>
        <v>25.6</v>
      </c>
      <c r="DP29" s="94">
        <f t="shared" si="20"/>
        <v>2.5</v>
      </c>
      <c r="DQ29" s="94">
        <f t="shared" si="21"/>
        <v>24.6</v>
      </c>
      <c r="DR29" s="94">
        <f t="shared" si="22"/>
        <v>0.60000000000000009</v>
      </c>
      <c r="DS29" s="94">
        <f t="shared" si="23"/>
        <v>7.4</v>
      </c>
      <c r="DT29" s="94">
        <f t="shared" si="24"/>
        <v>1.8</v>
      </c>
      <c r="DU29" s="94">
        <f t="shared" si="25"/>
        <v>8.4</v>
      </c>
      <c r="DV29" s="94">
        <f t="shared" si="26"/>
        <v>11.4</v>
      </c>
      <c r="DW29" s="94">
        <f t="shared" si="27"/>
        <v>0</v>
      </c>
      <c r="DX29" s="94">
        <f t="shared" si="28"/>
        <v>0</v>
      </c>
      <c r="DY29" s="94">
        <f t="shared" si="29"/>
        <v>0</v>
      </c>
      <c r="DZ29" s="95">
        <f t="shared" si="30"/>
        <v>0</v>
      </c>
      <c r="EA29" s="95">
        <f t="shared" si="31"/>
        <v>32</v>
      </c>
      <c r="EB29" s="96">
        <f t="shared" si="32"/>
        <v>0</v>
      </c>
      <c r="ED29" s="9"/>
    </row>
    <row r="30" spans="2:134" ht="15" customHeight="1">
      <c r="B30" s="28"/>
      <c r="C30" s="28"/>
      <c r="D30" s="28"/>
      <c r="E30" s="7"/>
      <c r="G30" s="9"/>
      <c r="I30" s="98" t="s">
        <v>107</v>
      </c>
      <c r="J30" s="165" t="s">
        <v>67</v>
      </c>
      <c r="K30" s="165"/>
      <c r="L30" s="165"/>
      <c r="M30" s="165"/>
      <c r="N30" s="165"/>
      <c r="O30" s="165"/>
      <c r="P30" s="99" t="s">
        <v>106</v>
      </c>
      <c r="Q30" s="91"/>
      <c r="S30" s="9"/>
      <c r="U30" s="92"/>
      <c r="W30" s="93"/>
      <c r="X30" s="94">
        <v>1</v>
      </c>
      <c r="Y30" s="94">
        <v>1</v>
      </c>
      <c r="Z30" s="94">
        <v>1</v>
      </c>
      <c r="AA30" s="94">
        <v>1</v>
      </c>
      <c r="AB30" s="94">
        <v>1</v>
      </c>
      <c r="AC30" s="94">
        <v>1</v>
      </c>
      <c r="AD30" s="94"/>
      <c r="AE30" s="94"/>
      <c r="AF30" s="94"/>
      <c r="AG30" s="94"/>
      <c r="AH30" s="94"/>
      <c r="AI30" s="94"/>
      <c r="AJ30" s="94"/>
      <c r="AK30" s="95"/>
      <c r="AL30" s="95"/>
      <c r="AM30" s="95">
        <v>1</v>
      </c>
      <c r="AN30" s="96">
        <f t="shared" si="9"/>
        <v>0</v>
      </c>
      <c r="AP30" s="9"/>
      <c r="AR30" s="92"/>
      <c r="AT30" s="93">
        <v>1</v>
      </c>
      <c r="AU30" s="94">
        <v>1</v>
      </c>
      <c r="AV30" s="94">
        <v>1</v>
      </c>
      <c r="AW30" s="94">
        <v>1</v>
      </c>
      <c r="AX30" s="94">
        <v>1</v>
      </c>
      <c r="AY30" s="94">
        <v>1</v>
      </c>
      <c r="AZ30" s="94">
        <v>1</v>
      </c>
      <c r="BA30" s="94">
        <v>1</v>
      </c>
      <c r="BB30" s="94">
        <v>1</v>
      </c>
      <c r="BC30" s="94"/>
      <c r="BD30" s="94"/>
      <c r="BE30" s="94"/>
      <c r="BF30" s="94"/>
      <c r="BG30" s="94"/>
      <c r="BH30" s="95"/>
      <c r="BI30" s="95"/>
      <c r="BJ30" s="95">
        <v>1</v>
      </c>
      <c r="BK30" s="96">
        <f t="shared" si="42"/>
        <v>0</v>
      </c>
      <c r="BM30" s="9"/>
      <c r="BO30" s="92"/>
      <c r="BQ30" s="93">
        <v>1</v>
      </c>
      <c r="BR30" s="94">
        <v>1</v>
      </c>
      <c r="BS30" s="94">
        <v>1</v>
      </c>
      <c r="BT30" s="94">
        <v>1</v>
      </c>
      <c r="BU30" s="94">
        <v>1</v>
      </c>
      <c r="BV30" s="94">
        <v>1</v>
      </c>
      <c r="BW30" s="94">
        <v>1</v>
      </c>
      <c r="BX30" s="94">
        <v>1</v>
      </c>
      <c r="BY30" s="94">
        <v>1</v>
      </c>
      <c r="BZ30" s="94">
        <v>1</v>
      </c>
      <c r="CA30" s="94">
        <v>1</v>
      </c>
      <c r="CB30" s="94">
        <v>1</v>
      </c>
      <c r="CC30" s="94"/>
      <c r="CD30" s="94"/>
      <c r="CE30" s="95"/>
      <c r="CF30" s="95"/>
      <c r="CG30" s="95">
        <v>1</v>
      </c>
      <c r="CH30" s="96">
        <f t="shared" si="43"/>
        <v>0</v>
      </c>
      <c r="CJ30" s="9"/>
      <c r="CL30" s="92"/>
      <c r="CN30" s="94">
        <v>1</v>
      </c>
      <c r="CO30" s="94">
        <v>1</v>
      </c>
      <c r="CP30" s="94">
        <v>1</v>
      </c>
      <c r="CQ30" s="94">
        <v>1</v>
      </c>
      <c r="CR30" s="94">
        <v>1</v>
      </c>
      <c r="CS30" s="94">
        <v>1</v>
      </c>
      <c r="CT30" s="94">
        <v>1</v>
      </c>
      <c r="CU30" s="94"/>
      <c r="CV30" s="94"/>
      <c r="CW30" s="94"/>
      <c r="CX30" s="94"/>
      <c r="CY30" s="94"/>
      <c r="CZ30" s="94"/>
      <c r="DA30" s="94"/>
      <c r="DB30" s="95"/>
      <c r="DC30" s="95"/>
      <c r="DD30" s="95">
        <v>1</v>
      </c>
      <c r="DE30" s="96">
        <f t="shared" si="44"/>
        <v>0</v>
      </c>
      <c r="DG30" s="9"/>
      <c r="DI30" s="92"/>
      <c r="DK30" s="93">
        <f t="shared" si="33"/>
        <v>3</v>
      </c>
      <c r="DL30" s="94">
        <f t="shared" si="16"/>
        <v>4</v>
      </c>
      <c r="DM30" s="94">
        <f t="shared" si="17"/>
        <v>4</v>
      </c>
      <c r="DN30" s="94">
        <f t="shared" si="18"/>
        <v>4</v>
      </c>
      <c r="DO30" s="94">
        <f t="shared" si="19"/>
        <v>4</v>
      </c>
      <c r="DP30" s="94">
        <f t="shared" si="20"/>
        <v>4</v>
      </c>
      <c r="DQ30" s="94">
        <f t="shared" si="21"/>
        <v>4</v>
      </c>
      <c r="DR30" s="94">
        <f t="shared" si="22"/>
        <v>2</v>
      </c>
      <c r="DS30" s="94">
        <f t="shared" si="23"/>
        <v>2</v>
      </c>
      <c r="DT30" s="94">
        <f t="shared" si="24"/>
        <v>1</v>
      </c>
      <c r="DU30" s="94">
        <f t="shared" si="25"/>
        <v>1</v>
      </c>
      <c r="DV30" s="94">
        <f t="shared" si="26"/>
        <v>1</v>
      </c>
      <c r="DW30" s="94">
        <f t="shared" si="27"/>
        <v>0</v>
      </c>
      <c r="DX30" s="94">
        <f t="shared" si="28"/>
        <v>0</v>
      </c>
      <c r="DY30" s="94">
        <f t="shared" si="29"/>
        <v>0</v>
      </c>
      <c r="DZ30" s="95">
        <f t="shared" si="30"/>
        <v>0</v>
      </c>
      <c r="EA30" s="95">
        <f t="shared" si="31"/>
        <v>4</v>
      </c>
      <c r="EB30" s="96">
        <f t="shared" si="32"/>
        <v>0</v>
      </c>
      <c r="ED30" s="9"/>
    </row>
    <row r="31" spans="2:134" ht="15" customHeight="1">
      <c r="B31" s="28"/>
      <c r="C31" s="28">
        <f>IF(ISERROR(I31+1)=TRUE,I31,IF(I31="","",MAX(C$15:C29)+1))</f>
        <v>12</v>
      </c>
      <c r="D31" s="28">
        <f>IF(I31="","",IF(ISERROR(I31+1)=TRUE,"",1))</f>
        <v>1</v>
      </c>
      <c r="E31" s="7"/>
      <c r="G31" s="9"/>
      <c r="I31" s="12">
        <v>12</v>
      </c>
      <c r="J31" s="165"/>
      <c r="K31" s="165"/>
      <c r="L31" s="165"/>
      <c r="M31" s="165"/>
      <c r="N31" s="165"/>
      <c r="O31" s="165"/>
      <c r="P31" s="13" t="s">
        <v>16</v>
      </c>
      <c r="Q31" s="97">
        <v>0</v>
      </c>
      <c r="S31" s="9"/>
      <c r="U31" s="92"/>
      <c r="W31" s="93">
        <f t="shared" ref="W31:AM31" si="49">+W10*W30</f>
        <v>0</v>
      </c>
      <c r="X31" s="94">
        <f t="shared" si="49"/>
        <v>0.9</v>
      </c>
      <c r="Y31" s="94">
        <f t="shared" si="49"/>
        <v>3.3</v>
      </c>
      <c r="Z31" s="94">
        <f t="shared" si="49"/>
        <v>0.7</v>
      </c>
      <c r="AA31" s="94">
        <f t="shared" si="49"/>
        <v>6.4</v>
      </c>
      <c r="AB31" s="94">
        <f t="shared" si="49"/>
        <v>1</v>
      </c>
      <c r="AC31" s="94">
        <f t="shared" si="49"/>
        <v>10.4</v>
      </c>
      <c r="AD31" s="94">
        <f t="shared" si="49"/>
        <v>0</v>
      </c>
      <c r="AE31" s="94">
        <f t="shared" si="49"/>
        <v>0</v>
      </c>
      <c r="AF31" s="94">
        <f t="shared" si="49"/>
        <v>0</v>
      </c>
      <c r="AG31" s="94">
        <f t="shared" si="49"/>
        <v>0</v>
      </c>
      <c r="AH31" s="94">
        <f t="shared" si="49"/>
        <v>0</v>
      </c>
      <c r="AI31" s="94">
        <f t="shared" si="49"/>
        <v>0</v>
      </c>
      <c r="AJ31" s="94">
        <f t="shared" si="49"/>
        <v>0</v>
      </c>
      <c r="AK31" s="95">
        <f t="shared" si="49"/>
        <v>0</v>
      </c>
      <c r="AL31" s="95">
        <f t="shared" si="49"/>
        <v>0</v>
      </c>
      <c r="AM31" s="95">
        <f t="shared" si="49"/>
        <v>8</v>
      </c>
      <c r="AN31" s="96">
        <f t="shared" si="9"/>
        <v>0</v>
      </c>
      <c r="AP31" s="9"/>
      <c r="AR31" s="92"/>
      <c r="AT31" s="93">
        <f t="shared" ref="AT31:BJ31" si="50">+AT10*AT30</f>
        <v>2</v>
      </c>
      <c r="AU31" s="94">
        <f t="shared" si="50"/>
        <v>0.95</v>
      </c>
      <c r="AV31" s="94">
        <f t="shared" si="50"/>
        <v>3.3</v>
      </c>
      <c r="AW31" s="94">
        <f t="shared" si="50"/>
        <v>1.1000000000000001</v>
      </c>
      <c r="AX31" s="94">
        <f t="shared" si="50"/>
        <v>6.3</v>
      </c>
      <c r="AY31" s="94">
        <f t="shared" si="50"/>
        <v>0.6</v>
      </c>
      <c r="AZ31" s="94">
        <f t="shared" si="50"/>
        <v>5.4</v>
      </c>
      <c r="BA31" s="94">
        <f t="shared" si="50"/>
        <v>0.4</v>
      </c>
      <c r="BB31" s="94">
        <f t="shared" si="50"/>
        <v>3.8</v>
      </c>
      <c r="BC31" s="94">
        <f t="shared" si="50"/>
        <v>0</v>
      </c>
      <c r="BD31" s="94">
        <f t="shared" si="50"/>
        <v>0</v>
      </c>
      <c r="BE31" s="94">
        <f t="shared" si="50"/>
        <v>0</v>
      </c>
      <c r="BF31" s="94">
        <f t="shared" si="50"/>
        <v>0</v>
      </c>
      <c r="BG31" s="94">
        <f t="shared" si="50"/>
        <v>0</v>
      </c>
      <c r="BH31" s="95">
        <f t="shared" si="50"/>
        <v>0</v>
      </c>
      <c r="BI31" s="95">
        <f t="shared" si="50"/>
        <v>0</v>
      </c>
      <c r="BJ31" s="95">
        <f t="shared" si="50"/>
        <v>8</v>
      </c>
      <c r="BK31" s="96">
        <f t="shared" si="42"/>
        <v>0</v>
      </c>
      <c r="BM31" s="9"/>
      <c r="BO31" s="92"/>
      <c r="BQ31" s="93">
        <f t="shared" ref="BQ31:CG31" si="51">+BQ10*BQ30</f>
        <v>2</v>
      </c>
      <c r="BR31" s="94">
        <f t="shared" si="51"/>
        <v>0.9</v>
      </c>
      <c r="BS31" s="94">
        <f t="shared" si="51"/>
        <v>3.3</v>
      </c>
      <c r="BT31" s="94">
        <f t="shared" si="51"/>
        <v>1.1000000000000001</v>
      </c>
      <c r="BU31" s="94">
        <f t="shared" si="51"/>
        <v>6.3</v>
      </c>
      <c r="BV31" s="94">
        <f t="shared" si="51"/>
        <v>0.6</v>
      </c>
      <c r="BW31" s="94">
        <f t="shared" si="51"/>
        <v>5.4</v>
      </c>
      <c r="BX31" s="94">
        <f t="shared" si="51"/>
        <v>0.2</v>
      </c>
      <c r="BY31" s="94">
        <f t="shared" si="51"/>
        <v>3.6</v>
      </c>
      <c r="BZ31" s="94">
        <f t="shared" si="51"/>
        <v>1.8</v>
      </c>
      <c r="CA31" s="94">
        <f t="shared" si="51"/>
        <v>8.4</v>
      </c>
      <c r="CB31" s="94">
        <f t="shared" si="51"/>
        <v>11.4</v>
      </c>
      <c r="CC31" s="94">
        <f t="shared" si="51"/>
        <v>0</v>
      </c>
      <c r="CD31" s="94">
        <f t="shared" si="51"/>
        <v>0</v>
      </c>
      <c r="CE31" s="95">
        <f t="shared" si="51"/>
        <v>0</v>
      </c>
      <c r="CF31" s="95">
        <f t="shared" si="51"/>
        <v>0</v>
      </c>
      <c r="CG31" s="95">
        <f t="shared" si="51"/>
        <v>8</v>
      </c>
      <c r="CH31" s="96">
        <f t="shared" si="43"/>
        <v>0</v>
      </c>
      <c r="CJ31" s="9"/>
      <c r="CL31" s="92"/>
      <c r="CN31" s="94">
        <f t="shared" ref="CN31:DD31" si="52">+CN10*CN30</f>
        <v>8</v>
      </c>
      <c r="CO31" s="94">
        <f t="shared" si="52"/>
        <v>0.9</v>
      </c>
      <c r="CP31" s="94">
        <f t="shared" si="52"/>
        <v>3.3</v>
      </c>
      <c r="CQ31" s="94">
        <f t="shared" si="52"/>
        <v>0.8</v>
      </c>
      <c r="CR31" s="94">
        <f t="shared" si="52"/>
        <v>6.6</v>
      </c>
      <c r="CS31" s="94">
        <f t="shared" si="52"/>
        <v>0.3</v>
      </c>
      <c r="CT31" s="94">
        <f t="shared" si="52"/>
        <v>3.4</v>
      </c>
      <c r="CU31" s="94">
        <f t="shared" si="52"/>
        <v>0</v>
      </c>
      <c r="CV31" s="94">
        <f t="shared" si="52"/>
        <v>0</v>
      </c>
      <c r="CW31" s="94">
        <f t="shared" si="52"/>
        <v>0</v>
      </c>
      <c r="CX31" s="94">
        <f t="shared" si="52"/>
        <v>0</v>
      </c>
      <c r="CY31" s="94">
        <f t="shared" si="52"/>
        <v>0</v>
      </c>
      <c r="CZ31" s="94">
        <f t="shared" si="52"/>
        <v>0</v>
      </c>
      <c r="DA31" s="94">
        <f t="shared" si="52"/>
        <v>0</v>
      </c>
      <c r="DB31" s="95">
        <f t="shared" si="52"/>
        <v>0</v>
      </c>
      <c r="DC31" s="95">
        <f t="shared" si="52"/>
        <v>0</v>
      </c>
      <c r="DD31" s="95">
        <f t="shared" si="52"/>
        <v>8</v>
      </c>
      <c r="DE31" s="96">
        <f t="shared" si="44"/>
        <v>0</v>
      </c>
      <c r="DG31" s="9"/>
      <c r="DI31" s="92"/>
      <c r="DK31" s="93">
        <f t="shared" si="33"/>
        <v>12</v>
      </c>
      <c r="DL31" s="94">
        <f t="shared" si="16"/>
        <v>3.65</v>
      </c>
      <c r="DM31" s="94">
        <f t="shared" si="17"/>
        <v>13.2</v>
      </c>
      <c r="DN31" s="94">
        <f t="shared" si="18"/>
        <v>3.7</v>
      </c>
      <c r="DO31" s="94">
        <f t="shared" si="19"/>
        <v>25.6</v>
      </c>
      <c r="DP31" s="94">
        <f t="shared" si="20"/>
        <v>2.5</v>
      </c>
      <c r="DQ31" s="94">
        <f t="shared" si="21"/>
        <v>24.6</v>
      </c>
      <c r="DR31" s="94">
        <f t="shared" si="22"/>
        <v>0.60000000000000009</v>
      </c>
      <c r="DS31" s="94">
        <f t="shared" si="23"/>
        <v>7.4</v>
      </c>
      <c r="DT31" s="94">
        <f t="shared" si="24"/>
        <v>1.8</v>
      </c>
      <c r="DU31" s="94">
        <f t="shared" si="25"/>
        <v>8.4</v>
      </c>
      <c r="DV31" s="94">
        <f t="shared" si="26"/>
        <v>11.4</v>
      </c>
      <c r="DW31" s="94">
        <f t="shared" si="27"/>
        <v>0</v>
      </c>
      <c r="DX31" s="94">
        <f t="shared" si="28"/>
        <v>0</v>
      </c>
      <c r="DY31" s="94">
        <f t="shared" si="29"/>
        <v>0</v>
      </c>
      <c r="DZ31" s="95">
        <f t="shared" si="30"/>
        <v>0</v>
      </c>
      <c r="EA31" s="95">
        <f t="shared" si="31"/>
        <v>32</v>
      </c>
      <c r="EB31" s="96">
        <f t="shared" si="32"/>
        <v>0</v>
      </c>
      <c r="ED31" s="9"/>
    </row>
    <row r="32" spans="2:134" ht="15" customHeight="1">
      <c r="B32" s="28"/>
      <c r="C32" s="28"/>
      <c r="D32" s="28"/>
      <c r="E32" s="7"/>
      <c r="G32" s="9"/>
      <c r="I32" s="98" t="s">
        <v>108</v>
      </c>
      <c r="J32" s="169" t="s">
        <v>68</v>
      </c>
      <c r="K32" s="169"/>
      <c r="L32" s="169"/>
      <c r="M32" s="169"/>
      <c r="N32" s="169"/>
      <c r="O32" s="169"/>
      <c r="P32" s="99" t="s">
        <v>106</v>
      </c>
      <c r="Q32" s="91"/>
      <c r="S32" s="9"/>
      <c r="U32" s="92"/>
      <c r="W32" s="93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5"/>
      <c r="AL32" s="95"/>
      <c r="AM32" s="95"/>
      <c r="AN32" s="96">
        <f t="shared" si="9"/>
        <v>0</v>
      </c>
      <c r="AP32" s="9"/>
      <c r="AR32" s="92"/>
      <c r="AT32" s="93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5"/>
      <c r="BI32" s="95"/>
      <c r="BJ32" s="95"/>
      <c r="BK32" s="96">
        <f t="shared" si="42"/>
        <v>0</v>
      </c>
      <c r="BM32" s="9"/>
      <c r="BO32" s="92"/>
      <c r="BQ32" s="93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5"/>
      <c r="CF32" s="95"/>
      <c r="CG32" s="95"/>
      <c r="CH32" s="96">
        <f t="shared" si="43"/>
        <v>0</v>
      </c>
      <c r="CJ32" s="9"/>
      <c r="CL32" s="92"/>
      <c r="CN32" s="93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5"/>
      <c r="DC32" s="95"/>
      <c r="DD32" s="95"/>
      <c r="DE32" s="96">
        <f t="shared" si="44"/>
        <v>0</v>
      </c>
      <c r="DG32" s="9"/>
      <c r="DI32" s="92"/>
      <c r="DK32" s="93">
        <f t="shared" si="33"/>
        <v>0</v>
      </c>
      <c r="DL32" s="94">
        <f t="shared" si="16"/>
        <v>0</v>
      </c>
      <c r="DM32" s="94">
        <f t="shared" si="17"/>
        <v>0</v>
      </c>
      <c r="DN32" s="94">
        <f t="shared" si="18"/>
        <v>0</v>
      </c>
      <c r="DO32" s="94">
        <f t="shared" si="19"/>
        <v>0</v>
      </c>
      <c r="DP32" s="94">
        <f t="shared" si="20"/>
        <v>0</v>
      </c>
      <c r="DQ32" s="94">
        <f t="shared" si="21"/>
        <v>0</v>
      </c>
      <c r="DR32" s="94">
        <f t="shared" si="22"/>
        <v>0</v>
      </c>
      <c r="DS32" s="94">
        <f t="shared" si="23"/>
        <v>0</v>
      </c>
      <c r="DT32" s="94">
        <f t="shared" si="24"/>
        <v>0</v>
      </c>
      <c r="DU32" s="94">
        <f t="shared" si="25"/>
        <v>0</v>
      </c>
      <c r="DV32" s="94">
        <f t="shared" si="26"/>
        <v>0</v>
      </c>
      <c r="DW32" s="94">
        <f t="shared" si="27"/>
        <v>0</v>
      </c>
      <c r="DX32" s="94">
        <f t="shared" si="28"/>
        <v>0</v>
      </c>
      <c r="DY32" s="94">
        <f t="shared" si="29"/>
        <v>0</v>
      </c>
      <c r="DZ32" s="95">
        <f t="shared" si="30"/>
        <v>0</v>
      </c>
      <c r="EA32" s="95">
        <f t="shared" si="31"/>
        <v>0</v>
      </c>
      <c r="EB32" s="96">
        <f t="shared" si="32"/>
        <v>0</v>
      </c>
      <c r="ED32" s="9"/>
    </row>
    <row r="33" spans="2:134" ht="15" customHeight="1">
      <c r="B33" s="28"/>
      <c r="C33" s="28">
        <f>IF(ISERROR(I33+1)=TRUE,I33,IF(I33="","",MAX(C$15:C31)+1))</f>
        <v>13</v>
      </c>
      <c r="D33" s="28">
        <f>IF(I33="","",IF(ISERROR(I33+1)=TRUE,"",1))</f>
        <v>1</v>
      </c>
      <c r="E33" s="7"/>
      <c r="G33" s="9"/>
      <c r="I33" s="12">
        <v>13</v>
      </c>
      <c r="J33" s="169"/>
      <c r="K33" s="169"/>
      <c r="L33" s="169"/>
      <c r="M33" s="169"/>
      <c r="N33" s="169"/>
      <c r="O33" s="169"/>
      <c r="P33" s="13" t="s">
        <v>16</v>
      </c>
      <c r="Q33" s="91">
        <f>+Q29*0.7</f>
        <v>0</v>
      </c>
      <c r="S33" s="9"/>
      <c r="U33" s="92"/>
      <c r="W33" s="93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5"/>
      <c r="AL33" s="95"/>
      <c r="AM33" s="95"/>
      <c r="AN33" s="96">
        <f t="shared" si="9"/>
        <v>0</v>
      </c>
      <c r="AP33" s="9"/>
      <c r="AR33" s="92"/>
      <c r="AT33" s="93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5"/>
      <c r="BI33" s="95"/>
      <c r="BJ33" s="95"/>
      <c r="BK33" s="96">
        <f t="shared" si="42"/>
        <v>0</v>
      </c>
      <c r="BM33" s="9"/>
      <c r="BO33" s="92"/>
      <c r="BQ33" s="93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5"/>
      <c r="CF33" s="95"/>
      <c r="CG33" s="95"/>
      <c r="CH33" s="96">
        <f t="shared" si="43"/>
        <v>0</v>
      </c>
      <c r="CJ33" s="9"/>
      <c r="CL33" s="92"/>
      <c r="CN33" s="93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5"/>
      <c r="DC33" s="95"/>
      <c r="DD33" s="95"/>
      <c r="DE33" s="96">
        <f t="shared" si="44"/>
        <v>0</v>
      </c>
      <c r="DG33" s="9"/>
      <c r="DI33" s="92"/>
      <c r="DK33" s="93">
        <f t="shared" si="33"/>
        <v>0</v>
      </c>
      <c r="DL33" s="94">
        <f t="shared" si="16"/>
        <v>0</v>
      </c>
      <c r="DM33" s="94">
        <f t="shared" si="17"/>
        <v>0</v>
      </c>
      <c r="DN33" s="94">
        <f t="shared" si="18"/>
        <v>0</v>
      </c>
      <c r="DO33" s="94">
        <f t="shared" si="19"/>
        <v>0</v>
      </c>
      <c r="DP33" s="94">
        <f t="shared" si="20"/>
        <v>0</v>
      </c>
      <c r="DQ33" s="94">
        <f t="shared" si="21"/>
        <v>0</v>
      </c>
      <c r="DR33" s="94">
        <f t="shared" si="22"/>
        <v>0</v>
      </c>
      <c r="DS33" s="94">
        <f t="shared" si="23"/>
        <v>0</v>
      </c>
      <c r="DT33" s="94">
        <f t="shared" si="24"/>
        <v>0</v>
      </c>
      <c r="DU33" s="94">
        <f t="shared" si="25"/>
        <v>0</v>
      </c>
      <c r="DV33" s="94">
        <f t="shared" si="26"/>
        <v>0</v>
      </c>
      <c r="DW33" s="94">
        <f t="shared" si="27"/>
        <v>0</v>
      </c>
      <c r="DX33" s="94">
        <f t="shared" si="28"/>
        <v>0</v>
      </c>
      <c r="DY33" s="94">
        <f t="shared" si="29"/>
        <v>0</v>
      </c>
      <c r="DZ33" s="95">
        <f t="shared" si="30"/>
        <v>0</v>
      </c>
      <c r="EA33" s="95">
        <f t="shared" si="31"/>
        <v>0</v>
      </c>
      <c r="EB33" s="96">
        <f t="shared" si="32"/>
        <v>0</v>
      </c>
      <c r="ED33" s="9"/>
    </row>
    <row r="34" spans="2:134" ht="15" customHeight="1">
      <c r="B34" s="28"/>
      <c r="C34" s="28"/>
      <c r="D34" s="28"/>
      <c r="E34" s="7"/>
      <c r="G34" s="9"/>
      <c r="I34" s="98" t="str">
        <f>+I35&amp;"b"</f>
        <v>14b</v>
      </c>
      <c r="J34" s="165" t="s">
        <v>69</v>
      </c>
      <c r="K34" s="165"/>
      <c r="L34" s="165"/>
      <c r="M34" s="165"/>
      <c r="N34" s="165"/>
      <c r="O34" s="165"/>
      <c r="P34" s="99" t="s">
        <v>106</v>
      </c>
      <c r="Q34" s="91"/>
      <c r="S34" s="9"/>
      <c r="U34" s="92"/>
      <c r="W34" s="93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5"/>
      <c r="AL34" s="95"/>
      <c r="AM34" s="95"/>
      <c r="AN34" s="96">
        <f t="shared" si="9"/>
        <v>0</v>
      </c>
      <c r="AP34" s="9"/>
      <c r="AR34" s="92"/>
      <c r="AT34" s="93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5"/>
      <c r="BI34" s="95"/>
      <c r="BJ34" s="95"/>
      <c r="BK34" s="96">
        <f t="shared" si="42"/>
        <v>0</v>
      </c>
      <c r="BM34" s="9"/>
      <c r="BO34" s="92"/>
      <c r="BQ34" s="93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5"/>
      <c r="CF34" s="95"/>
      <c r="CG34" s="95"/>
      <c r="CH34" s="96">
        <f t="shared" si="43"/>
        <v>0</v>
      </c>
      <c r="CJ34" s="9"/>
      <c r="CL34" s="92"/>
      <c r="CN34" s="93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5"/>
      <c r="DC34" s="95"/>
      <c r="DD34" s="95"/>
      <c r="DE34" s="96">
        <f t="shared" si="44"/>
        <v>0</v>
      </c>
      <c r="DG34" s="9"/>
      <c r="DI34" s="92"/>
      <c r="DK34" s="93">
        <f t="shared" si="33"/>
        <v>0</v>
      </c>
      <c r="DL34" s="94">
        <f t="shared" si="16"/>
        <v>0</v>
      </c>
      <c r="DM34" s="94">
        <f t="shared" si="17"/>
        <v>0</v>
      </c>
      <c r="DN34" s="94">
        <f t="shared" si="18"/>
        <v>0</v>
      </c>
      <c r="DO34" s="94">
        <f t="shared" si="19"/>
        <v>0</v>
      </c>
      <c r="DP34" s="94">
        <f t="shared" si="20"/>
        <v>0</v>
      </c>
      <c r="DQ34" s="94">
        <f t="shared" si="21"/>
        <v>0</v>
      </c>
      <c r="DR34" s="94">
        <f t="shared" si="22"/>
        <v>0</v>
      </c>
      <c r="DS34" s="94">
        <f t="shared" si="23"/>
        <v>0</v>
      </c>
      <c r="DT34" s="94">
        <f t="shared" si="24"/>
        <v>0</v>
      </c>
      <c r="DU34" s="94">
        <f t="shared" si="25"/>
        <v>0</v>
      </c>
      <c r="DV34" s="94">
        <f t="shared" si="26"/>
        <v>0</v>
      </c>
      <c r="DW34" s="94">
        <f t="shared" si="27"/>
        <v>0</v>
      </c>
      <c r="DX34" s="94">
        <f t="shared" si="28"/>
        <v>0</v>
      </c>
      <c r="DY34" s="94">
        <f t="shared" si="29"/>
        <v>0</v>
      </c>
      <c r="DZ34" s="95">
        <f t="shared" si="30"/>
        <v>0</v>
      </c>
      <c r="EA34" s="95">
        <f t="shared" si="31"/>
        <v>0</v>
      </c>
      <c r="EB34" s="96">
        <f t="shared" si="32"/>
        <v>0</v>
      </c>
      <c r="ED34" s="9"/>
    </row>
    <row r="35" spans="2:134" ht="15" customHeight="1">
      <c r="B35" s="28"/>
      <c r="C35" s="28">
        <f>IF(ISERROR(I35+1)=TRUE,I35,IF(I35="","",MAX(C$15:C33)+1))</f>
        <v>14</v>
      </c>
      <c r="D35" s="28">
        <f>IF(I35="","",IF(ISERROR(I35+1)=TRUE,"",1))</f>
        <v>1</v>
      </c>
      <c r="E35" s="7"/>
      <c r="G35" s="9"/>
      <c r="I35" s="12">
        <v>14</v>
      </c>
      <c r="J35" s="165"/>
      <c r="K35" s="165"/>
      <c r="L35" s="165"/>
      <c r="M35" s="165"/>
      <c r="N35" s="165"/>
      <c r="O35" s="165"/>
      <c r="P35" s="13" t="s">
        <v>16</v>
      </c>
      <c r="Q35" s="91">
        <f>+Q31*0.7</f>
        <v>0</v>
      </c>
      <c r="S35" s="9"/>
      <c r="U35" s="92"/>
      <c r="W35" s="93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  <c r="AL35" s="95"/>
      <c r="AM35" s="95"/>
      <c r="AN35" s="96">
        <f t="shared" si="9"/>
        <v>0</v>
      </c>
      <c r="AP35" s="9"/>
      <c r="AR35" s="92"/>
      <c r="AT35" s="93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5"/>
      <c r="BI35" s="95"/>
      <c r="BJ35" s="95"/>
      <c r="BK35" s="96">
        <f t="shared" si="42"/>
        <v>0</v>
      </c>
      <c r="BM35" s="9"/>
      <c r="BO35" s="92"/>
      <c r="BQ35" s="93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5"/>
      <c r="CF35" s="95"/>
      <c r="CG35" s="95"/>
      <c r="CH35" s="96">
        <f t="shared" si="43"/>
        <v>0</v>
      </c>
      <c r="CJ35" s="9"/>
      <c r="CL35" s="92"/>
      <c r="CN35" s="93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5"/>
      <c r="DC35" s="95"/>
      <c r="DD35" s="95"/>
      <c r="DE35" s="96">
        <f t="shared" si="44"/>
        <v>0</v>
      </c>
      <c r="DG35" s="9"/>
      <c r="DI35" s="92"/>
      <c r="DK35" s="93">
        <f t="shared" si="33"/>
        <v>0</v>
      </c>
      <c r="DL35" s="94">
        <f t="shared" si="16"/>
        <v>0</v>
      </c>
      <c r="DM35" s="94">
        <f t="shared" si="17"/>
        <v>0</v>
      </c>
      <c r="DN35" s="94">
        <f t="shared" si="18"/>
        <v>0</v>
      </c>
      <c r="DO35" s="94">
        <f t="shared" si="19"/>
        <v>0</v>
      </c>
      <c r="DP35" s="94">
        <f t="shared" si="20"/>
        <v>0</v>
      </c>
      <c r="DQ35" s="94">
        <f t="shared" si="21"/>
        <v>0</v>
      </c>
      <c r="DR35" s="94">
        <f t="shared" si="22"/>
        <v>0</v>
      </c>
      <c r="DS35" s="94">
        <f t="shared" si="23"/>
        <v>0</v>
      </c>
      <c r="DT35" s="94">
        <f t="shared" si="24"/>
        <v>0</v>
      </c>
      <c r="DU35" s="94">
        <f t="shared" si="25"/>
        <v>0</v>
      </c>
      <c r="DV35" s="94">
        <f t="shared" si="26"/>
        <v>0</v>
      </c>
      <c r="DW35" s="94">
        <f t="shared" si="27"/>
        <v>0</v>
      </c>
      <c r="DX35" s="94">
        <f t="shared" si="28"/>
        <v>0</v>
      </c>
      <c r="DY35" s="94">
        <f t="shared" si="29"/>
        <v>0</v>
      </c>
      <c r="DZ35" s="95">
        <f t="shared" si="30"/>
        <v>0</v>
      </c>
      <c r="EA35" s="95">
        <f t="shared" si="31"/>
        <v>0</v>
      </c>
      <c r="EB35" s="96">
        <f t="shared" si="32"/>
        <v>0</v>
      </c>
      <c r="ED35" s="9"/>
    </row>
    <row r="36" spans="2:134" ht="15" customHeight="1">
      <c r="B36" s="28"/>
      <c r="C36" s="28"/>
      <c r="D36" s="28"/>
      <c r="E36" s="7"/>
      <c r="G36" s="9"/>
      <c r="I36" s="98" t="str">
        <f>+I37&amp;"b"</f>
        <v>15b</v>
      </c>
      <c r="J36" s="165" t="s">
        <v>70</v>
      </c>
      <c r="K36" s="165"/>
      <c r="L36" s="165"/>
      <c r="M36" s="165"/>
      <c r="N36" s="165"/>
      <c r="O36" s="165"/>
      <c r="P36" s="99" t="s">
        <v>106</v>
      </c>
      <c r="Q36" s="91"/>
      <c r="S36" s="9"/>
      <c r="U36" s="92"/>
      <c r="W36" s="93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5"/>
      <c r="AL36" s="95"/>
      <c r="AM36" s="95"/>
      <c r="AN36" s="96">
        <f t="shared" si="9"/>
        <v>0</v>
      </c>
      <c r="AP36" s="9"/>
      <c r="AR36" s="92"/>
      <c r="AT36" s="93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5"/>
      <c r="BI36" s="95"/>
      <c r="BJ36" s="95"/>
      <c r="BK36" s="96">
        <f t="shared" si="42"/>
        <v>0</v>
      </c>
      <c r="BM36" s="9"/>
      <c r="BO36" s="92"/>
      <c r="BQ36" s="93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5"/>
      <c r="CF36" s="95"/>
      <c r="CG36" s="95"/>
      <c r="CH36" s="96">
        <f t="shared" si="43"/>
        <v>0</v>
      </c>
      <c r="CJ36" s="9"/>
      <c r="CL36" s="92"/>
      <c r="CN36" s="93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5"/>
      <c r="DC36" s="95"/>
      <c r="DD36" s="95"/>
      <c r="DE36" s="96">
        <f t="shared" si="44"/>
        <v>0</v>
      </c>
      <c r="DG36" s="9"/>
      <c r="DI36" s="92"/>
      <c r="DK36" s="93">
        <f t="shared" si="33"/>
        <v>0</v>
      </c>
      <c r="DL36" s="94">
        <f t="shared" si="16"/>
        <v>0</v>
      </c>
      <c r="DM36" s="94">
        <f t="shared" si="17"/>
        <v>0</v>
      </c>
      <c r="DN36" s="94">
        <f t="shared" si="18"/>
        <v>0</v>
      </c>
      <c r="DO36" s="94">
        <f t="shared" si="19"/>
        <v>0</v>
      </c>
      <c r="DP36" s="94">
        <f t="shared" si="20"/>
        <v>0</v>
      </c>
      <c r="DQ36" s="94">
        <f t="shared" si="21"/>
        <v>0</v>
      </c>
      <c r="DR36" s="94">
        <f t="shared" si="22"/>
        <v>0</v>
      </c>
      <c r="DS36" s="94">
        <f t="shared" si="23"/>
        <v>0</v>
      </c>
      <c r="DT36" s="94">
        <f t="shared" si="24"/>
        <v>0</v>
      </c>
      <c r="DU36" s="94">
        <f t="shared" si="25"/>
        <v>0</v>
      </c>
      <c r="DV36" s="94">
        <f t="shared" si="26"/>
        <v>0</v>
      </c>
      <c r="DW36" s="94">
        <f t="shared" si="27"/>
        <v>0</v>
      </c>
      <c r="DX36" s="94">
        <f t="shared" si="28"/>
        <v>0</v>
      </c>
      <c r="DY36" s="94">
        <f t="shared" si="29"/>
        <v>0</v>
      </c>
      <c r="DZ36" s="95">
        <f t="shared" si="30"/>
        <v>0</v>
      </c>
      <c r="EA36" s="95">
        <f t="shared" si="31"/>
        <v>0</v>
      </c>
      <c r="EB36" s="96">
        <f t="shared" si="32"/>
        <v>0</v>
      </c>
      <c r="ED36" s="9"/>
    </row>
    <row r="37" spans="2:134" ht="15" customHeight="1">
      <c r="B37" s="28"/>
      <c r="C37" s="28">
        <f>IF(ISERROR(I37+1)=TRUE,I37,IF(I37="","",MAX(C$15:C35)+1))</f>
        <v>15</v>
      </c>
      <c r="D37" s="28">
        <f>IF(I37="","",IF(ISERROR(I37+1)=TRUE,"",1))</f>
        <v>1</v>
      </c>
      <c r="E37" s="7"/>
      <c r="G37" s="9"/>
      <c r="I37" s="12">
        <v>15</v>
      </c>
      <c r="J37" s="165"/>
      <c r="K37" s="165"/>
      <c r="L37" s="165"/>
      <c r="M37" s="165"/>
      <c r="N37" s="165"/>
      <c r="O37" s="165"/>
      <c r="P37" s="13" t="s">
        <v>16</v>
      </c>
      <c r="Q37" s="97">
        <v>0</v>
      </c>
      <c r="S37" s="9"/>
      <c r="U37" s="92"/>
      <c r="W37" s="93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5"/>
      <c r="AL37" s="95"/>
      <c r="AM37" s="95"/>
      <c r="AN37" s="96">
        <f t="shared" si="9"/>
        <v>0</v>
      </c>
      <c r="AP37" s="9"/>
      <c r="AR37" s="92"/>
      <c r="AT37" s="93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5"/>
      <c r="BI37" s="95"/>
      <c r="BJ37" s="95"/>
      <c r="BK37" s="96">
        <f t="shared" si="42"/>
        <v>0</v>
      </c>
      <c r="BM37" s="9"/>
      <c r="BO37" s="92"/>
      <c r="BQ37" s="93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5"/>
      <c r="CF37" s="95"/>
      <c r="CG37" s="95"/>
      <c r="CH37" s="96">
        <f t="shared" si="43"/>
        <v>0</v>
      </c>
      <c r="CJ37" s="9"/>
      <c r="CL37" s="92"/>
      <c r="CN37" s="93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5"/>
      <c r="DC37" s="95"/>
      <c r="DD37" s="95"/>
      <c r="DE37" s="96">
        <f t="shared" si="44"/>
        <v>0</v>
      </c>
      <c r="DG37" s="9"/>
      <c r="DI37" s="92"/>
      <c r="DK37" s="93">
        <f t="shared" si="33"/>
        <v>0</v>
      </c>
      <c r="DL37" s="94">
        <f t="shared" si="16"/>
        <v>0</v>
      </c>
      <c r="DM37" s="94">
        <f t="shared" si="17"/>
        <v>0</v>
      </c>
      <c r="DN37" s="94">
        <f t="shared" si="18"/>
        <v>0</v>
      </c>
      <c r="DO37" s="94">
        <f t="shared" si="19"/>
        <v>0</v>
      </c>
      <c r="DP37" s="94">
        <f t="shared" si="20"/>
        <v>0</v>
      </c>
      <c r="DQ37" s="94">
        <f t="shared" si="21"/>
        <v>0</v>
      </c>
      <c r="DR37" s="94">
        <f t="shared" si="22"/>
        <v>0</v>
      </c>
      <c r="DS37" s="94">
        <f t="shared" si="23"/>
        <v>0</v>
      </c>
      <c r="DT37" s="94">
        <f t="shared" si="24"/>
        <v>0</v>
      </c>
      <c r="DU37" s="94">
        <f t="shared" si="25"/>
        <v>0</v>
      </c>
      <c r="DV37" s="94">
        <f t="shared" si="26"/>
        <v>0</v>
      </c>
      <c r="DW37" s="94">
        <f t="shared" si="27"/>
        <v>0</v>
      </c>
      <c r="DX37" s="94">
        <f t="shared" si="28"/>
        <v>0</v>
      </c>
      <c r="DY37" s="94">
        <f t="shared" si="29"/>
        <v>0</v>
      </c>
      <c r="DZ37" s="95">
        <f t="shared" si="30"/>
        <v>0</v>
      </c>
      <c r="EA37" s="95">
        <f t="shared" si="31"/>
        <v>0</v>
      </c>
      <c r="EB37" s="96">
        <f t="shared" si="32"/>
        <v>0</v>
      </c>
      <c r="ED37" s="9"/>
    </row>
    <row r="38" spans="2:134" ht="15" customHeight="1">
      <c r="B38" s="28"/>
      <c r="C38" s="28"/>
      <c r="D38" s="28"/>
      <c r="E38" s="7"/>
      <c r="G38" s="9"/>
      <c r="I38" s="98" t="str">
        <f>+I39&amp;"b"</f>
        <v>16b</v>
      </c>
      <c r="J38" s="165" t="s">
        <v>71</v>
      </c>
      <c r="K38" s="165"/>
      <c r="L38" s="165"/>
      <c r="M38" s="165"/>
      <c r="N38" s="165"/>
      <c r="O38" s="165"/>
      <c r="P38" s="99" t="s">
        <v>106</v>
      </c>
      <c r="Q38" s="91"/>
      <c r="S38" s="9"/>
      <c r="U38" s="92"/>
      <c r="W38" s="93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5"/>
      <c r="AL38" s="95"/>
      <c r="AM38" s="95"/>
      <c r="AN38" s="96">
        <f t="shared" si="9"/>
        <v>0</v>
      </c>
      <c r="AP38" s="9"/>
      <c r="AR38" s="92"/>
      <c r="AT38" s="93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5"/>
      <c r="BI38" s="95"/>
      <c r="BJ38" s="95"/>
      <c r="BK38" s="96">
        <f t="shared" si="42"/>
        <v>0</v>
      </c>
      <c r="BM38" s="9"/>
      <c r="BO38" s="92"/>
      <c r="BQ38" s="93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5"/>
      <c r="CF38" s="95"/>
      <c r="CG38" s="95"/>
      <c r="CH38" s="96">
        <f t="shared" si="43"/>
        <v>0</v>
      </c>
      <c r="CJ38" s="9"/>
      <c r="CL38" s="92"/>
      <c r="CN38" s="93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5"/>
      <c r="DC38" s="95"/>
      <c r="DD38" s="95"/>
      <c r="DE38" s="96">
        <f t="shared" si="44"/>
        <v>0</v>
      </c>
      <c r="DG38" s="9"/>
      <c r="DI38" s="92"/>
      <c r="DK38" s="93">
        <f t="shared" si="33"/>
        <v>0</v>
      </c>
      <c r="DL38" s="94">
        <f t="shared" si="16"/>
        <v>0</v>
      </c>
      <c r="DM38" s="94">
        <f t="shared" si="17"/>
        <v>0</v>
      </c>
      <c r="DN38" s="94">
        <f t="shared" si="18"/>
        <v>0</v>
      </c>
      <c r="DO38" s="94">
        <f t="shared" si="19"/>
        <v>0</v>
      </c>
      <c r="DP38" s="94">
        <f t="shared" si="20"/>
        <v>0</v>
      </c>
      <c r="DQ38" s="94">
        <f t="shared" si="21"/>
        <v>0</v>
      </c>
      <c r="DR38" s="94">
        <f t="shared" si="22"/>
        <v>0</v>
      </c>
      <c r="DS38" s="94">
        <f t="shared" si="23"/>
        <v>0</v>
      </c>
      <c r="DT38" s="94">
        <f t="shared" si="24"/>
        <v>0</v>
      </c>
      <c r="DU38" s="94">
        <f t="shared" si="25"/>
        <v>0</v>
      </c>
      <c r="DV38" s="94">
        <f t="shared" si="26"/>
        <v>0</v>
      </c>
      <c r="DW38" s="94">
        <f t="shared" si="27"/>
        <v>0</v>
      </c>
      <c r="DX38" s="94">
        <f t="shared" si="28"/>
        <v>0</v>
      </c>
      <c r="DY38" s="94">
        <f t="shared" si="29"/>
        <v>0</v>
      </c>
      <c r="DZ38" s="95">
        <f t="shared" si="30"/>
        <v>0</v>
      </c>
      <c r="EA38" s="95">
        <f t="shared" si="31"/>
        <v>0</v>
      </c>
      <c r="EB38" s="96">
        <f t="shared" si="32"/>
        <v>0</v>
      </c>
      <c r="ED38" s="9"/>
    </row>
    <row r="39" spans="2:134" ht="15" customHeight="1">
      <c r="B39" s="28"/>
      <c r="C39" s="28">
        <f>IF(ISERROR(I39+1)=TRUE,I39,IF(I39="","",MAX(C$15:C37)+1))</f>
        <v>16</v>
      </c>
      <c r="D39" s="28">
        <f>IF(I39="","",IF(ISERROR(I39+1)=TRUE,"",1))</f>
        <v>1</v>
      </c>
      <c r="E39" s="7"/>
      <c r="G39" s="9"/>
      <c r="I39" s="12">
        <v>16</v>
      </c>
      <c r="J39" s="165"/>
      <c r="K39" s="165"/>
      <c r="L39" s="165"/>
      <c r="M39" s="165"/>
      <c r="N39" s="165"/>
      <c r="O39" s="165"/>
      <c r="P39" s="13" t="s">
        <v>16</v>
      </c>
      <c r="Q39" s="97">
        <v>0</v>
      </c>
      <c r="S39" s="9"/>
      <c r="U39" s="92"/>
      <c r="W39" s="93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5"/>
      <c r="AL39" s="95"/>
      <c r="AM39" s="95"/>
      <c r="AN39" s="96">
        <f t="shared" si="9"/>
        <v>0</v>
      </c>
      <c r="AP39" s="9"/>
      <c r="AR39" s="92"/>
      <c r="AT39" s="93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5"/>
      <c r="BI39" s="95"/>
      <c r="BJ39" s="95"/>
      <c r="BK39" s="96">
        <f t="shared" si="42"/>
        <v>0</v>
      </c>
      <c r="BM39" s="9"/>
      <c r="BO39" s="92"/>
      <c r="BQ39" s="93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5"/>
      <c r="CF39" s="95"/>
      <c r="CG39" s="95"/>
      <c r="CH39" s="96">
        <f t="shared" si="43"/>
        <v>0</v>
      </c>
      <c r="CJ39" s="9"/>
      <c r="CL39" s="92"/>
      <c r="CN39" s="93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5"/>
      <c r="DC39" s="95"/>
      <c r="DD39" s="95"/>
      <c r="DE39" s="96">
        <f t="shared" si="44"/>
        <v>0</v>
      </c>
      <c r="DG39" s="9"/>
      <c r="DI39" s="92"/>
      <c r="DK39" s="93">
        <f t="shared" si="33"/>
        <v>0</v>
      </c>
      <c r="DL39" s="94">
        <f t="shared" si="16"/>
        <v>0</v>
      </c>
      <c r="DM39" s="94">
        <f t="shared" si="17"/>
        <v>0</v>
      </c>
      <c r="DN39" s="94">
        <f t="shared" si="18"/>
        <v>0</v>
      </c>
      <c r="DO39" s="94">
        <f t="shared" si="19"/>
        <v>0</v>
      </c>
      <c r="DP39" s="94">
        <f t="shared" si="20"/>
        <v>0</v>
      </c>
      <c r="DQ39" s="94">
        <f t="shared" si="21"/>
        <v>0</v>
      </c>
      <c r="DR39" s="94">
        <f t="shared" si="22"/>
        <v>0</v>
      </c>
      <c r="DS39" s="94">
        <f t="shared" si="23"/>
        <v>0</v>
      </c>
      <c r="DT39" s="94">
        <f t="shared" si="24"/>
        <v>0</v>
      </c>
      <c r="DU39" s="94">
        <f t="shared" si="25"/>
        <v>0</v>
      </c>
      <c r="DV39" s="94">
        <f t="shared" si="26"/>
        <v>0</v>
      </c>
      <c r="DW39" s="94">
        <f t="shared" si="27"/>
        <v>0</v>
      </c>
      <c r="DX39" s="94">
        <f t="shared" si="28"/>
        <v>0</v>
      </c>
      <c r="DY39" s="94">
        <f t="shared" si="29"/>
        <v>0</v>
      </c>
      <c r="DZ39" s="95">
        <f t="shared" si="30"/>
        <v>0</v>
      </c>
      <c r="EA39" s="95">
        <f t="shared" si="31"/>
        <v>0</v>
      </c>
      <c r="EB39" s="96">
        <f t="shared" si="32"/>
        <v>0</v>
      </c>
      <c r="ED39" s="9"/>
    </row>
    <row r="40" spans="2:134" ht="15" customHeight="1">
      <c r="B40" s="28"/>
      <c r="C40" s="28"/>
      <c r="D40" s="28"/>
      <c r="E40" s="7"/>
      <c r="G40" s="9"/>
      <c r="I40" s="98" t="str">
        <f>+I41&amp;"b"</f>
        <v>17b</v>
      </c>
      <c r="J40" s="165" t="s">
        <v>72</v>
      </c>
      <c r="K40" s="165"/>
      <c r="L40" s="165"/>
      <c r="M40" s="165"/>
      <c r="N40" s="165"/>
      <c r="O40" s="165"/>
      <c r="P40" s="99" t="s">
        <v>106</v>
      </c>
      <c r="Q40" s="91"/>
      <c r="S40" s="9"/>
      <c r="U40" s="92"/>
      <c r="W40" s="93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  <c r="AL40" s="95"/>
      <c r="AM40" s="95"/>
      <c r="AN40" s="96">
        <f t="shared" si="9"/>
        <v>0</v>
      </c>
      <c r="AP40" s="9"/>
      <c r="AR40" s="92"/>
      <c r="AT40" s="93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5"/>
      <c r="BI40" s="95"/>
      <c r="BJ40" s="95"/>
      <c r="BK40" s="96">
        <f t="shared" si="42"/>
        <v>0</v>
      </c>
      <c r="BM40" s="9"/>
      <c r="BO40" s="92"/>
      <c r="BQ40" s="93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5"/>
      <c r="CF40" s="95"/>
      <c r="CG40" s="95"/>
      <c r="CH40" s="96">
        <f t="shared" si="43"/>
        <v>0</v>
      </c>
      <c r="CJ40" s="9"/>
      <c r="CL40" s="92"/>
      <c r="CN40" s="93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5"/>
      <c r="DC40" s="95"/>
      <c r="DD40" s="95"/>
      <c r="DE40" s="96">
        <f t="shared" si="44"/>
        <v>0</v>
      </c>
      <c r="DG40" s="9"/>
      <c r="DI40" s="92"/>
      <c r="DK40" s="93">
        <f t="shared" si="33"/>
        <v>0</v>
      </c>
      <c r="DL40" s="94">
        <f t="shared" si="16"/>
        <v>0</v>
      </c>
      <c r="DM40" s="94">
        <f t="shared" si="17"/>
        <v>0</v>
      </c>
      <c r="DN40" s="94">
        <f t="shared" si="18"/>
        <v>0</v>
      </c>
      <c r="DO40" s="94">
        <f t="shared" si="19"/>
        <v>0</v>
      </c>
      <c r="DP40" s="94">
        <f t="shared" si="20"/>
        <v>0</v>
      </c>
      <c r="DQ40" s="94">
        <f t="shared" si="21"/>
        <v>0</v>
      </c>
      <c r="DR40" s="94">
        <f t="shared" si="22"/>
        <v>0</v>
      </c>
      <c r="DS40" s="94">
        <f t="shared" si="23"/>
        <v>0</v>
      </c>
      <c r="DT40" s="94">
        <f t="shared" si="24"/>
        <v>0</v>
      </c>
      <c r="DU40" s="94">
        <f t="shared" si="25"/>
        <v>0</v>
      </c>
      <c r="DV40" s="94">
        <f t="shared" si="26"/>
        <v>0</v>
      </c>
      <c r="DW40" s="94">
        <f t="shared" si="27"/>
        <v>0</v>
      </c>
      <c r="DX40" s="94">
        <f t="shared" si="28"/>
        <v>0</v>
      </c>
      <c r="DY40" s="94">
        <f t="shared" si="29"/>
        <v>0</v>
      </c>
      <c r="DZ40" s="95">
        <f t="shared" si="30"/>
        <v>0</v>
      </c>
      <c r="EA40" s="95">
        <f t="shared" si="31"/>
        <v>0</v>
      </c>
      <c r="EB40" s="96">
        <f t="shared" si="32"/>
        <v>0</v>
      </c>
      <c r="ED40" s="9"/>
    </row>
    <row r="41" spans="2:134" s="4" customFormat="1" ht="15" customHeight="1">
      <c r="B41" s="30"/>
      <c r="C41" s="28">
        <f>IF(ISERROR(I41+1)=TRUE,I41,IF(I41="","",MAX(C$15:C39)+1))</f>
        <v>17</v>
      </c>
      <c r="D41" s="30">
        <f>IF(I41="","",IF(ISERROR(I41+1)=TRUE,"",1))</f>
        <v>1</v>
      </c>
      <c r="E41" s="7"/>
      <c r="G41" s="9"/>
      <c r="I41" s="12">
        <v>17</v>
      </c>
      <c r="J41" s="165"/>
      <c r="K41" s="165"/>
      <c r="L41" s="165"/>
      <c r="M41" s="165"/>
      <c r="N41" s="165"/>
      <c r="O41" s="165"/>
      <c r="P41" s="13" t="s">
        <v>16</v>
      </c>
      <c r="Q41" s="91">
        <f>+Q37*0.7</f>
        <v>0</v>
      </c>
      <c r="S41" s="9"/>
      <c r="U41" s="92"/>
      <c r="V41" s="1"/>
      <c r="W41" s="93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5"/>
      <c r="AL41" s="95"/>
      <c r="AM41" s="95"/>
      <c r="AN41" s="96">
        <f t="shared" si="9"/>
        <v>0</v>
      </c>
      <c r="AP41" s="9"/>
      <c r="AR41" s="92"/>
      <c r="AS41" s="1"/>
      <c r="AT41" s="93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5"/>
      <c r="BI41" s="95"/>
      <c r="BJ41" s="95"/>
      <c r="BK41" s="96">
        <f t="shared" si="42"/>
        <v>0</v>
      </c>
      <c r="BM41" s="9"/>
      <c r="BO41" s="92"/>
      <c r="BP41" s="1"/>
      <c r="BQ41" s="93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5"/>
      <c r="CF41" s="95"/>
      <c r="CG41" s="95"/>
      <c r="CH41" s="96">
        <f t="shared" si="43"/>
        <v>0</v>
      </c>
      <c r="CJ41" s="9"/>
      <c r="CL41" s="92"/>
      <c r="CM41" s="1"/>
      <c r="CN41" s="93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5"/>
      <c r="DC41" s="95"/>
      <c r="DD41" s="95"/>
      <c r="DE41" s="96">
        <f t="shared" si="44"/>
        <v>0</v>
      </c>
      <c r="DG41" s="9"/>
      <c r="DI41" s="92"/>
      <c r="DJ41" s="1"/>
      <c r="DK41" s="93">
        <f t="shared" si="33"/>
        <v>0</v>
      </c>
      <c r="DL41" s="94">
        <f t="shared" si="16"/>
        <v>0</v>
      </c>
      <c r="DM41" s="94">
        <f t="shared" si="17"/>
        <v>0</v>
      </c>
      <c r="DN41" s="94">
        <f t="shared" si="18"/>
        <v>0</v>
      </c>
      <c r="DO41" s="94">
        <f t="shared" si="19"/>
        <v>0</v>
      </c>
      <c r="DP41" s="94">
        <f t="shared" si="20"/>
        <v>0</v>
      </c>
      <c r="DQ41" s="94">
        <f t="shared" si="21"/>
        <v>0</v>
      </c>
      <c r="DR41" s="94">
        <f t="shared" si="22"/>
        <v>0</v>
      </c>
      <c r="DS41" s="94">
        <f t="shared" si="23"/>
        <v>0</v>
      </c>
      <c r="DT41" s="94">
        <f t="shared" si="24"/>
        <v>0</v>
      </c>
      <c r="DU41" s="94">
        <f t="shared" si="25"/>
        <v>0</v>
      </c>
      <c r="DV41" s="94">
        <f t="shared" si="26"/>
        <v>0</v>
      </c>
      <c r="DW41" s="94">
        <f t="shared" si="27"/>
        <v>0</v>
      </c>
      <c r="DX41" s="94">
        <f t="shared" si="28"/>
        <v>0</v>
      </c>
      <c r="DY41" s="94">
        <f t="shared" si="29"/>
        <v>0</v>
      </c>
      <c r="DZ41" s="95">
        <f t="shared" si="30"/>
        <v>0</v>
      </c>
      <c r="EA41" s="95">
        <f t="shared" si="31"/>
        <v>0</v>
      </c>
      <c r="EB41" s="96">
        <f t="shared" si="32"/>
        <v>0</v>
      </c>
      <c r="ED41" s="9"/>
    </row>
    <row r="42" spans="2:134" s="4" customFormat="1" ht="15" customHeight="1">
      <c r="B42" s="30"/>
      <c r="C42" s="28"/>
      <c r="D42" s="30"/>
      <c r="E42" s="7"/>
      <c r="G42" s="9"/>
      <c r="I42" s="98" t="str">
        <f>+I43&amp;"b"</f>
        <v>18b</v>
      </c>
      <c r="J42" s="165" t="s">
        <v>73</v>
      </c>
      <c r="K42" s="165"/>
      <c r="L42" s="165"/>
      <c r="M42" s="165"/>
      <c r="N42" s="165"/>
      <c r="O42" s="165"/>
      <c r="P42" s="99" t="s">
        <v>106</v>
      </c>
      <c r="Q42" s="91">
        <v>0</v>
      </c>
      <c r="S42" s="9"/>
      <c r="U42" s="92"/>
      <c r="V42" s="1"/>
      <c r="W42" s="93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5"/>
      <c r="AL42" s="95"/>
      <c r="AM42" s="95"/>
      <c r="AN42" s="96">
        <f t="shared" si="9"/>
        <v>0</v>
      </c>
      <c r="AP42" s="9"/>
      <c r="AR42" s="92"/>
      <c r="AS42" s="1"/>
      <c r="AT42" s="93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5"/>
      <c r="BI42" s="95"/>
      <c r="BJ42" s="95"/>
      <c r="BK42" s="96">
        <f t="shared" si="42"/>
        <v>0</v>
      </c>
      <c r="BM42" s="9"/>
      <c r="BO42" s="92"/>
      <c r="BP42" s="1"/>
      <c r="BQ42" s="93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5"/>
      <c r="CF42" s="95"/>
      <c r="CG42" s="95"/>
      <c r="CH42" s="96">
        <f t="shared" si="43"/>
        <v>0</v>
      </c>
      <c r="CJ42" s="9"/>
      <c r="CL42" s="92"/>
      <c r="CM42" s="1"/>
      <c r="CN42" s="93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5"/>
      <c r="DC42" s="95"/>
      <c r="DD42" s="95"/>
      <c r="DE42" s="96">
        <f t="shared" si="44"/>
        <v>0</v>
      </c>
      <c r="DG42" s="9"/>
      <c r="DI42" s="92"/>
      <c r="DJ42" s="1"/>
      <c r="DK42" s="93">
        <f t="shared" si="33"/>
        <v>0</v>
      </c>
      <c r="DL42" s="94">
        <f t="shared" si="16"/>
        <v>0</v>
      </c>
      <c r="DM42" s="94">
        <f t="shared" si="17"/>
        <v>0</v>
      </c>
      <c r="DN42" s="94">
        <f t="shared" si="18"/>
        <v>0</v>
      </c>
      <c r="DO42" s="94">
        <f t="shared" si="19"/>
        <v>0</v>
      </c>
      <c r="DP42" s="94">
        <f t="shared" si="20"/>
        <v>0</v>
      </c>
      <c r="DQ42" s="94">
        <f t="shared" si="21"/>
        <v>0</v>
      </c>
      <c r="DR42" s="94">
        <f t="shared" si="22"/>
        <v>0</v>
      </c>
      <c r="DS42" s="94">
        <f t="shared" si="23"/>
        <v>0</v>
      </c>
      <c r="DT42" s="94">
        <f t="shared" si="24"/>
        <v>0</v>
      </c>
      <c r="DU42" s="94">
        <f t="shared" si="25"/>
        <v>0</v>
      </c>
      <c r="DV42" s="94">
        <f t="shared" si="26"/>
        <v>0</v>
      </c>
      <c r="DW42" s="94">
        <f t="shared" si="27"/>
        <v>0</v>
      </c>
      <c r="DX42" s="94">
        <f t="shared" si="28"/>
        <v>0</v>
      </c>
      <c r="DY42" s="94">
        <f t="shared" si="29"/>
        <v>0</v>
      </c>
      <c r="DZ42" s="95">
        <f t="shared" si="30"/>
        <v>0</v>
      </c>
      <c r="EA42" s="95">
        <f t="shared" si="31"/>
        <v>0</v>
      </c>
      <c r="EB42" s="96">
        <f t="shared" si="32"/>
        <v>0</v>
      </c>
      <c r="ED42" s="9"/>
    </row>
    <row r="43" spans="2:134" s="4" customFormat="1">
      <c r="B43" s="30"/>
      <c r="C43" s="28">
        <f>IF(ISERROR(I43+1)=TRUE,I43,IF(I43="","",MAX(C$15:C41)+1))</f>
        <v>18</v>
      </c>
      <c r="D43" s="30">
        <f>IF(I43="","",IF(ISERROR(I43+1)=TRUE,"",1))</f>
        <v>1</v>
      </c>
      <c r="E43" s="7"/>
      <c r="G43" s="9"/>
      <c r="I43" s="12">
        <v>18</v>
      </c>
      <c r="J43" s="165"/>
      <c r="K43" s="165"/>
      <c r="L43" s="165"/>
      <c r="M43" s="165"/>
      <c r="N43" s="165"/>
      <c r="O43" s="165"/>
      <c r="P43" s="13" t="s">
        <v>16</v>
      </c>
      <c r="Q43" s="91">
        <f>+Q39*0.7</f>
        <v>0</v>
      </c>
      <c r="S43" s="9"/>
      <c r="U43" s="92"/>
      <c r="V43" s="1"/>
      <c r="W43" s="93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5"/>
      <c r="AL43" s="95"/>
      <c r="AM43" s="95"/>
      <c r="AN43" s="96">
        <f t="shared" si="9"/>
        <v>0</v>
      </c>
      <c r="AP43" s="9"/>
      <c r="AR43" s="92"/>
      <c r="AS43" s="1"/>
      <c r="AT43" s="93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5"/>
      <c r="BI43" s="95"/>
      <c r="BJ43" s="95"/>
      <c r="BK43" s="96">
        <f t="shared" si="42"/>
        <v>0</v>
      </c>
      <c r="BM43" s="9"/>
      <c r="BO43" s="92"/>
      <c r="BP43" s="1"/>
      <c r="BQ43" s="93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5"/>
      <c r="CF43" s="95"/>
      <c r="CG43" s="95"/>
      <c r="CH43" s="96">
        <f t="shared" si="43"/>
        <v>0</v>
      </c>
      <c r="CJ43" s="9"/>
      <c r="CL43" s="92"/>
      <c r="CM43" s="1"/>
      <c r="CN43" s="93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5"/>
      <c r="DC43" s="95"/>
      <c r="DD43" s="95"/>
      <c r="DE43" s="96">
        <f t="shared" si="44"/>
        <v>0</v>
      </c>
      <c r="DG43" s="9"/>
      <c r="DI43" s="92"/>
      <c r="DJ43" s="1"/>
      <c r="DK43" s="93">
        <f t="shared" si="33"/>
        <v>0</v>
      </c>
      <c r="DL43" s="94">
        <f t="shared" si="16"/>
        <v>0</v>
      </c>
      <c r="DM43" s="94">
        <f t="shared" si="17"/>
        <v>0</v>
      </c>
      <c r="DN43" s="94">
        <f t="shared" si="18"/>
        <v>0</v>
      </c>
      <c r="DO43" s="94">
        <f t="shared" si="19"/>
        <v>0</v>
      </c>
      <c r="DP43" s="94">
        <f t="shared" si="20"/>
        <v>0</v>
      </c>
      <c r="DQ43" s="94">
        <f t="shared" si="21"/>
        <v>0</v>
      </c>
      <c r="DR43" s="94">
        <f t="shared" si="22"/>
        <v>0</v>
      </c>
      <c r="DS43" s="94">
        <f t="shared" si="23"/>
        <v>0</v>
      </c>
      <c r="DT43" s="94">
        <f t="shared" si="24"/>
        <v>0</v>
      </c>
      <c r="DU43" s="94">
        <f t="shared" si="25"/>
        <v>0</v>
      </c>
      <c r="DV43" s="94">
        <f t="shared" si="26"/>
        <v>0</v>
      </c>
      <c r="DW43" s="94">
        <f t="shared" si="27"/>
        <v>0</v>
      </c>
      <c r="DX43" s="94">
        <f t="shared" si="28"/>
        <v>0</v>
      </c>
      <c r="DY43" s="94">
        <f t="shared" si="29"/>
        <v>0</v>
      </c>
      <c r="DZ43" s="95">
        <f t="shared" si="30"/>
        <v>0</v>
      </c>
      <c r="EA43" s="95">
        <f t="shared" si="31"/>
        <v>0</v>
      </c>
      <c r="EB43" s="96">
        <f t="shared" si="32"/>
        <v>0</v>
      </c>
      <c r="ED43" s="9"/>
    </row>
    <row r="44" spans="2:134">
      <c r="B44" s="28"/>
      <c r="C44" s="28">
        <f>IF(ISERROR(I44+1)=TRUE,I44,IF(I44="","",MAX(C$15:C43)+1))</f>
        <v>19</v>
      </c>
      <c r="D44" s="28">
        <f>IF(I44="","",IF(ISERROR(I44+1)=TRUE,"",1))</f>
        <v>1</v>
      </c>
      <c r="E44" s="7"/>
      <c r="G44" s="9"/>
      <c r="I44" s="12">
        <v>19</v>
      </c>
      <c r="J44" s="90" t="s">
        <v>74</v>
      </c>
      <c r="K44" s="90"/>
      <c r="L44" s="90"/>
      <c r="M44" s="90"/>
      <c r="N44" s="90"/>
      <c r="O44" s="90"/>
      <c r="P44" s="13" t="s">
        <v>75</v>
      </c>
      <c r="Q44" s="97">
        <v>0</v>
      </c>
      <c r="S44" s="9"/>
      <c r="U44" s="92"/>
      <c r="W44" s="93"/>
      <c r="X44" s="94"/>
      <c r="Y44" s="94"/>
      <c r="Z44" s="94"/>
      <c r="AA44" s="94"/>
      <c r="AB44" s="94">
        <v>21000</v>
      </c>
      <c r="AC44" s="94"/>
      <c r="AD44" s="94"/>
      <c r="AE44" s="94"/>
      <c r="AF44" s="94"/>
      <c r="AG44" s="94"/>
      <c r="AH44" s="94"/>
      <c r="AI44" s="94"/>
      <c r="AJ44" s="94"/>
      <c r="AK44" s="95"/>
      <c r="AL44" s="95"/>
      <c r="AM44" s="95"/>
      <c r="AN44" s="96">
        <f t="shared" si="9"/>
        <v>0</v>
      </c>
      <c r="AP44" s="9"/>
      <c r="AR44" s="92"/>
      <c r="AT44" s="93"/>
      <c r="AU44" s="94"/>
      <c r="AV44" s="94"/>
      <c r="AW44" s="94"/>
      <c r="AX44" s="94"/>
      <c r="AY44" s="94"/>
      <c r="AZ44" s="94">
        <v>21000</v>
      </c>
      <c r="BA44" s="94"/>
      <c r="BB44" s="94"/>
      <c r="BC44" s="94"/>
      <c r="BD44" s="94"/>
      <c r="BE44" s="94"/>
      <c r="BF44" s="94"/>
      <c r="BG44" s="94"/>
      <c r="BH44" s="95"/>
      <c r="BI44" s="95"/>
      <c r="BJ44" s="95"/>
      <c r="BK44" s="96">
        <f t="shared" si="42"/>
        <v>0</v>
      </c>
      <c r="BM44" s="9"/>
      <c r="BO44" s="92"/>
      <c r="BQ44" s="93"/>
      <c r="BR44" s="94"/>
      <c r="BS44" s="94"/>
      <c r="BT44" s="94"/>
      <c r="BU44" s="94"/>
      <c r="BV44" s="94"/>
      <c r="BW44" s="94">
        <v>21000</v>
      </c>
      <c r="BX44" s="94"/>
      <c r="BY44" s="94"/>
      <c r="BZ44" s="94"/>
      <c r="CA44" s="94"/>
      <c r="CB44" s="94"/>
      <c r="CC44" s="94"/>
      <c r="CD44" s="94"/>
      <c r="CE44" s="95"/>
      <c r="CF44" s="95"/>
      <c r="CG44" s="95"/>
      <c r="CH44" s="96">
        <f t="shared" si="43"/>
        <v>0</v>
      </c>
      <c r="CJ44" s="9"/>
      <c r="CL44" s="92"/>
      <c r="CN44" s="93"/>
      <c r="CO44" s="94"/>
      <c r="CP44" s="94"/>
      <c r="CQ44" s="94"/>
      <c r="CR44" s="94"/>
      <c r="CS44" s="94">
        <v>21000</v>
      </c>
      <c r="CT44" s="94"/>
      <c r="CU44" s="94"/>
      <c r="CV44" s="94"/>
      <c r="CW44" s="94"/>
      <c r="CX44" s="94"/>
      <c r="CY44" s="94"/>
      <c r="CZ44" s="94"/>
      <c r="DA44" s="94"/>
      <c r="DB44" s="95"/>
      <c r="DC44" s="95"/>
      <c r="DD44" s="95"/>
      <c r="DE44" s="96">
        <f t="shared" si="44"/>
        <v>0</v>
      </c>
      <c r="DG44" s="9"/>
      <c r="DI44" s="92"/>
      <c r="DK44" s="93">
        <f t="shared" si="33"/>
        <v>0</v>
      </c>
      <c r="DL44" s="94">
        <f t="shared" si="16"/>
        <v>0</v>
      </c>
      <c r="DM44" s="94">
        <f t="shared" si="17"/>
        <v>0</v>
      </c>
      <c r="DN44" s="94">
        <f t="shared" si="18"/>
        <v>0</v>
      </c>
      <c r="DO44" s="94">
        <f t="shared" si="19"/>
        <v>0</v>
      </c>
      <c r="DP44" s="94">
        <f t="shared" si="20"/>
        <v>42000</v>
      </c>
      <c r="DQ44" s="94">
        <f t="shared" si="21"/>
        <v>42000</v>
      </c>
      <c r="DR44" s="94">
        <f t="shared" si="22"/>
        <v>0</v>
      </c>
      <c r="DS44" s="94">
        <f t="shared" si="23"/>
        <v>0</v>
      </c>
      <c r="DT44" s="94">
        <f t="shared" si="24"/>
        <v>0</v>
      </c>
      <c r="DU44" s="94">
        <f t="shared" si="25"/>
        <v>0</v>
      </c>
      <c r="DV44" s="94">
        <f t="shared" si="26"/>
        <v>0</v>
      </c>
      <c r="DW44" s="94">
        <f t="shared" si="27"/>
        <v>0</v>
      </c>
      <c r="DX44" s="94">
        <f t="shared" si="28"/>
        <v>0</v>
      </c>
      <c r="DY44" s="94">
        <f t="shared" si="29"/>
        <v>0</v>
      </c>
      <c r="DZ44" s="95">
        <f t="shared" si="30"/>
        <v>0</v>
      </c>
      <c r="EA44" s="95">
        <f t="shared" si="31"/>
        <v>0</v>
      </c>
      <c r="EB44" s="96">
        <f t="shared" si="32"/>
        <v>0</v>
      </c>
      <c r="ED44" s="9"/>
    </row>
    <row r="45" spans="2:134">
      <c r="B45" s="28"/>
      <c r="C45" s="28">
        <f>IF(ISERROR(I45+1)=TRUE,I45,IF(I45="","",MAX(C$15:C44)+1))</f>
        <v>20</v>
      </c>
      <c r="D45" s="28">
        <f>IF(I45="","",IF(ISERROR(I45+1)=TRUE,"",1))</f>
        <v>1</v>
      </c>
      <c r="E45" s="7"/>
      <c r="G45" s="9"/>
      <c r="I45" s="12">
        <v>20</v>
      </c>
      <c r="J45" s="90" t="s">
        <v>76</v>
      </c>
      <c r="K45" s="90"/>
      <c r="L45" s="90"/>
      <c r="M45" s="90"/>
      <c r="N45" s="90"/>
      <c r="O45" s="90"/>
      <c r="P45" s="13" t="s">
        <v>77</v>
      </c>
      <c r="Q45" s="97">
        <v>0</v>
      </c>
      <c r="S45" s="9"/>
      <c r="U45" s="92"/>
      <c r="W45" s="93">
        <f t="shared" ref="W45:AM45" si="53">+W10*20</f>
        <v>0</v>
      </c>
      <c r="X45" s="94">
        <f t="shared" si="53"/>
        <v>18</v>
      </c>
      <c r="Y45" s="94">
        <f t="shared" si="53"/>
        <v>66</v>
      </c>
      <c r="Z45" s="94">
        <f t="shared" si="53"/>
        <v>14</v>
      </c>
      <c r="AA45" s="94">
        <f t="shared" si="53"/>
        <v>128</v>
      </c>
      <c r="AB45" s="94">
        <f t="shared" si="53"/>
        <v>20</v>
      </c>
      <c r="AC45" s="94">
        <f t="shared" si="53"/>
        <v>208</v>
      </c>
      <c r="AD45" s="94">
        <f t="shared" si="53"/>
        <v>0</v>
      </c>
      <c r="AE45" s="94">
        <f t="shared" si="53"/>
        <v>0</v>
      </c>
      <c r="AF45" s="94">
        <f t="shared" si="53"/>
        <v>0</v>
      </c>
      <c r="AG45" s="94">
        <f t="shared" si="53"/>
        <v>0</v>
      </c>
      <c r="AH45" s="94">
        <f t="shared" si="53"/>
        <v>0</v>
      </c>
      <c r="AI45" s="94">
        <f t="shared" si="53"/>
        <v>0</v>
      </c>
      <c r="AJ45" s="94">
        <f t="shared" si="53"/>
        <v>0</v>
      </c>
      <c r="AK45" s="95">
        <f t="shared" si="53"/>
        <v>0</v>
      </c>
      <c r="AL45" s="95">
        <f t="shared" si="53"/>
        <v>0</v>
      </c>
      <c r="AM45" s="95">
        <f t="shared" si="53"/>
        <v>160</v>
      </c>
      <c r="AN45" s="96">
        <f t="shared" si="9"/>
        <v>0</v>
      </c>
      <c r="AP45" s="9"/>
      <c r="AR45" s="92"/>
      <c r="AT45" s="93">
        <f t="shared" ref="AT45:BA45" si="54">+AT10*20</f>
        <v>40</v>
      </c>
      <c r="AU45" s="94">
        <f t="shared" si="54"/>
        <v>19</v>
      </c>
      <c r="AV45" s="94">
        <f t="shared" si="54"/>
        <v>66</v>
      </c>
      <c r="AW45" s="94">
        <f t="shared" si="54"/>
        <v>22</v>
      </c>
      <c r="AX45" s="94">
        <f t="shared" si="54"/>
        <v>126</v>
      </c>
      <c r="AY45" s="94">
        <f t="shared" si="54"/>
        <v>12</v>
      </c>
      <c r="AZ45" s="94">
        <f t="shared" si="54"/>
        <v>108</v>
      </c>
      <c r="BA45" s="94">
        <f t="shared" si="54"/>
        <v>8</v>
      </c>
      <c r="BB45" s="94"/>
      <c r="BC45" s="94">
        <f t="shared" ref="BC45:BJ45" si="55">+BC10*20</f>
        <v>0</v>
      </c>
      <c r="BD45" s="94">
        <f t="shared" si="55"/>
        <v>0</v>
      </c>
      <c r="BE45" s="94">
        <f t="shared" si="55"/>
        <v>0</v>
      </c>
      <c r="BF45" s="94">
        <f t="shared" si="55"/>
        <v>0</v>
      </c>
      <c r="BG45" s="94">
        <f t="shared" si="55"/>
        <v>0</v>
      </c>
      <c r="BH45" s="95">
        <f t="shared" si="55"/>
        <v>0</v>
      </c>
      <c r="BI45" s="95">
        <f t="shared" si="55"/>
        <v>0</v>
      </c>
      <c r="BJ45" s="95">
        <f t="shared" si="55"/>
        <v>160</v>
      </c>
      <c r="BK45" s="96">
        <f t="shared" si="42"/>
        <v>0</v>
      </c>
      <c r="BM45" s="9"/>
      <c r="BO45" s="92"/>
      <c r="BQ45" s="93">
        <f t="shared" ref="BQ45:BZ45" si="56">+BQ10*20</f>
        <v>40</v>
      </c>
      <c r="BR45" s="94">
        <f t="shared" si="56"/>
        <v>18</v>
      </c>
      <c r="BS45" s="94">
        <f t="shared" si="56"/>
        <v>66</v>
      </c>
      <c r="BT45" s="94">
        <f t="shared" si="56"/>
        <v>22</v>
      </c>
      <c r="BU45" s="94">
        <f t="shared" si="56"/>
        <v>126</v>
      </c>
      <c r="BV45" s="94">
        <f t="shared" si="56"/>
        <v>12</v>
      </c>
      <c r="BW45" s="94">
        <f t="shared" si="56"/>
        <v>108</v>
      </c>
      <c r="BX45" s="94">
        <f t="shared" si="56"/>
        <v>4</v>
      </c>
      <c r="BY45" s="94">
        <f t="shared" si="56"/>
        <v>72</v>
      </c>
      <c r="BZ45" s="94">
        <f t="shared" si="56"/>
        <v>36</v>
      </c>
      <c r="CA45" s="94">
        <f>+CA10*30</f>
        <v>252</v>
      </c>
      <c r="CB45" s="94">
        <f>+CB10*30</f>
        <v>342</v>
      </c>
      <c r="CC45" s="94">
        <f>+CC10*20</f>
        <v>0</v>
      </c>
      <c r="CD45" s="94">
        <f>+CD10*20</f>
        <v>0</v>
      </c>
      <c r="CE45" s="95">
        <f>+CE10*20</f>
        <v>0</v>
      </c>
      <c r="CF45" s="95">
        <f>+CF10*20</f>
        <v>0</v>
      </c>
      <c r="CG45" s="95">
        <f>+CG10*20</f>
        <v>160</v>
      </c>
      <c r="CH45" s="96">
        <f t="shared" si="43"/>
        <v>0</v>
      </c>
      <c r="CJ45" s="9"/>
      <c r="CL45" s="92"/>
      <c r="CN45" s="93">
        <f t="shared" ref="CN45:DD45" si="57">+CN10*20</f>
        <v>160</v>
      </c>
      <c r="CO45" s="94">
        <f t="shared" si="57"/>
        <v>18</v>
      </c>
      <c r="CP45" s="94">
        <f t="shared" si="57"/>
        <v>66</v>
      </c>
      <c r="CQ45" s="94">
        <f t="shared" si="57"/>
        <v>16</v>
      </c>
      <c r="CR45" s="94">
        <f t="shared" si="57"/>
        <v>132</v>
      </c>
      <c r="CS45" s="94">
        <f t="shared" si="57"/>
        <v>6</v>
      </c>
      <c r="CT45" s="94">
        <f t="shared" si="57"/>
        <v>68</v>
      </c>
      <c r="CU45" s="94">
        <f t="shared" si="57"/>
        <v>0</v>
      </c>
      <c r="CV45" s="94">
        <f t="shared" si="57"/>
        <v>0</v>
      </c>
      <c r="CW45" s="94">
        <f t="shared" si="57"/>
        <v>0</v>
      </c>
      <c r="CX45" s="94">
        <f t="shared" si="57"/>
        <v>0</v>
      </c>
      <c r="CY45" s="94">
        <f t="shared" si="57"/>
        <v>0</v>
      </c>
      <c r="CZ45" s="94">
        <f t="shared" si="57"/>
        <v>0</v>
      </c>
      <c r="DA45" s="94">
        <f t="shared" si="57"/>
        <v>0</v>
      </c>
      <c r="DB45" s="95">
        <f t="shared" si="57"/>
        <v>0</v>
      </c>
      <c r="DC45" s="95">
        <f t="shared" si="57"/>
        <v>0</v>
      </c>
      <c r="DD45" s="95">
        <f t="shared" si="57"/>
        <v>160</v>
      </c>
      <c r="DE45" s="96">
        <f t="shared" si="44"/>
        <v>0</v>
      </c>
      <c r="DG45" s="9"/>
      <c r="DI45" s="92"/>
      <c r="DK45" s="93">
        <f t="shared" si="33"/>
        <v>240</v>
      </c>
      <c r="DL45" s="94">
        <f t="shared" si="16"/>
        <v>73</v>
      </c>
      <c r="DM45" s="94">
        <f t="shared" si="17"/>
        <v>264</v>
      </c>
      <c r="DN45" s="94">
        <f t="shared" si="18"/>
        <v>74</v>
      </c>
      <c r="DO45" s="94">
        <f t="shared" si="19"/>
        <v>512</v>
      </c>
      <c r="DP45" s="94">
        <f t="shared" si="20"/>
        <v>50</v>
      </c>
      <c r="DQ45" s="94">
        <f t="shared" si="21"/>
        <v>492</v>
      </c>
      <c r="DR45" s="94">
        <f t="shared" si="22"/>
        <v>12</v>
      </c>
      <c r="DS45" s="94">
        <f t="shared" si="23"/>
        <v>72</v>
      </c>
      <c r="DT45" s="94">
        <f t="shared" si="24"/>
        <v>36</v>
      </c>
      <c r="DU45" s="94">
        <f t="shared" si="25"/>
        <v>252</v>
      </c>
      <c r="DV45" s="94">
        <f t="shared" si="26"/>
        <v>342</v>
      </c>
      <c r="DW45" s="94">
        <f t="shared" si="27"/>
        <v>0</v>
      </c>
      <c r="DX45" s="94">
        <f t="shared" si="28"/>
        <v>0</v>
      </c>
      <c r="DY45" s="94">
        <f t="shared" si="29"/>
        <v>0</v>
      </c>
      <c r="DZ45" s="95">
        <f t="shared" si="30"/>
        <v>0</v>
      </c>
      <c r="EA45" s="95">
        <f t="shared" si="31"/>
        <v>640</v>
      </c>
      <c r="EB45" s="96">
        <f t="shared" si="32"/>
        <v>0</v>
      </c>
      <c r="ED45" s="9"/>
    </row>
    <row r="46" spans="2:134">
      <c r="B46" s="28"/>
      <c r="C46" s="28">
        <f>IF(ISERROR(I46+1)=TRUE,I46,IF(I46="","",MAX(C$15:C45)+1))</f>
        <v>21</v>
      </c>
      <c r="D46" s="28">
        <f>IF(I46="","",IF(ISERROR(I46+1)=TRUE,"",1))</f>
        <v>1</v>
      </c>
      <c r="E46" s="7"/>
      <c r="G46" s="9"/>
      <c r="I46" s="12">
        <v>21</v>
      </c>
      <c r="J46" s="90" t="s">
        <v>78</v>
      </c>
      <c r="K46" s="90"/>
      <c r="L46" s="90"/>
      <c r="M46" s="90"/>
      <c r="N46" s="90"/>
      <c r="O46" s="90"/>
      <c r="P46" s="13" t="s">
        <v>79</v>
      </c>
      <c r="Q46" s="97">
        <v>0</v>
      </c>
      <c r="S46" s="9"/>
      <c r="U46" s="92"/>
      <c r="W46" s="93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5"/>
      <c r="AL46" s="95"/>
      <c r="AM46" s="95"/>
      <c r="AN46" s="96">
        <f t="shared" si="9"/>
        <v>0</v>
      </c>
      <c r="AP46" s="9"/>
      <c r="AR46" s="92"/>
      <c r="AT46" s="93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5"/>
      <c r="BI46" s="95"/>
      <c r="BJ46" s="95"/>
      <c r="BK46" s="96">
        <f t="shared" si="42"/>
        <v>0</v>
      </c>
      <c r="BM46" s="9"/>
      <c r="BO46" s="92"/>
      <c r="BQ46" s="93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5"/>
      <c r="CF46" s="95"/>
      <c r="CG46" s="95"/>
      <c r="CH46" s="96">
        <f t="shared" si="43"/>
        <v>0</v>
      </c>
      <c r="CJ46" s="9"/>
      <c r="CL46" s="92"/>
      <c r="CN46" s="93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5"/>
      <c r="DC46" s="95"/>
      <c r="DD46" s="95"/>
      <c r="DE46" s="96">
        <f t="shared" si="44"/>
        <v>0</v>
      </c>
      <c r="DG46" s="9"/>
      <c r="DI46" s="92"/>
      <c r="DK46" s="93">
        <f t="shared" si="33"/>
        <v>0</v>
      </c>
      <c r="DL46" s="94">
        <f t="shared" si="16"/>
        <v>0</v>
      </c>
      <c r="DM46" s="94">
        <f t="shared" si="17"/>
        <v>0</v>
      </c>
      <c r="DN46" s="94">
        <f t="shared" si="18"/>
        <v>0</v>
      </c>
      <c r="DO46" s="94">
        <f t="shared" si="19"/>
        <v>0</v>
      </c>
      <c r="DP46" s="94">
        <f t="shared" si="20"/>
        <v>0</v>
      </c>
      <c r="DQ46" s="94">
        <f t="shared" si="21"/>
        <v>0</v>
      </c>
      <c r="DR46" s="94">
        <f t="shared" si="22"/>
        <v>0</v>
      </c>
      <c r="DS46" s="94">
        <f t="shared" si="23"/>
        <v>0</v>
      </c>
      <c r="DT46" s="94">
        <f t="shared" si="24"/>
        <v>0</v>
      </c>
      <c r="DU46" s="94">
        <f t="shared" si="25"/>
        <v>0</v>
      </c>
      <c r="DV46" s="94">
        <f t="shared" si="26"/>
        <v>0</v>
      </c>
      <c r="DW46" s="94">
        <f t="shared" si="27"/>
        <v>0</v>
      </c>
      <c r="DX46" s="94">
        <f t="shared" si="28"/>
        <v>0</v>
      </c>
      <c r="DY46" s="94">
        <f t="shared" si="29"/>
        <v>0</v>
      </c>
      <c r="DZ46" s="95">
        <f t="shared" si="30"/>
        <v>0</v>
      </c>
      <c r="EA46" s="95">
        <f t="shared" si="31"/>
        <v>0</v>
      </c>
      <c r="EB46" s="96">
        <f t="shared" si="32"/>
        <v>0</v>
      </c>
      <c r="ED46" s="9"/>
    </row>
    <row r="47" spans="2:134">
      <c r="B47" s="28"/>
      <c r="C47" s="28">
        <f>IF(ISERROR(I47+1)=TRUE,I47,IF(I47="","",MAX(C$15:C46)+1))</f>
        <v>22</v>
      </c>
      <c r="D47" s="28">
        <f>IF(I47="","",IF(ISERROR(I47+1)=TRUE,"",1))</f>
        <v>1</v>
      </c>
      <c r="E47" s="7"/>
      <c r="G47" s="9"/>
      <c r="I47" s="12">
        <v>22</v>
      </c>
      <c r="J47" s="90" t="s">
        <v>80</v>
      </c>
      <c r="K47" s="90"/>
      <c r="L47" s="90"/>
      <c r="M47" s="90"/>
      <c r="N47" s="90"/>
      <c r="O47" s="90"/>
      <c r="P47" s="149" t="s">
        <v>26</v>
      </c>
      <c r="Q47" s="97">
        <v>0</v>
      </c>
      <c r="S47" s="9"/>
      <c r="U47" s="92"/>
      <c r="W47" s="93"/>
      <c r="X47" s="94"/>
      <c r="Y47" s="94"/>
      <c r="Z47" s="94"/>
      <c r="AA47" s="94">
        <v>1</v>
      </c>
      <c r="AB47" s="94"/>
      <c r="AC47" s="94"/>
      <c r="AD47" s="94"/>
      <c r="AE47" s="94"/>
      <c r="AF47" s="94"/>
      <c r="AG47" s="94"/>
      <c r="AH47" s="94"/>
      <c r="AI47" s="94"/>
      <c r="AJ47" s="94"/>
      <c r="AK47" s="95"/>
      <c r="AL47" s="95"/>
      <c r="AM47" s="95"/>
      <c r="AN47" s="96">
        <f t="shared" si="9"/>
        <v>0</v>
      </c>
      <c r="AP47" s="9"/>
      <c r="AR47" s="92"/>
      <c r="AT47" s="93"/>
      <c r="AU47" s="94"/>
      <c r="AV47" s="94"/>
      <c r="AW47" s="94"/>
      <c r="AX47" s="94">
        <v>1</v>
      </c>
      <c r="AY47" s="94"/>
      <c r="AZ47" s="94"/>
      <c r="BA47" s="94"/>
      <c r="BB47" s="94"/>
      <c r="BC47" s="94"/>
      <c r="BD47" s="94"/>
      <c r="BE47" s="94"/>
      <c r="BF47" s="94"/>
      <c r="BG47" s="94"/>
      <c r="BH47" s="95"/>
      <c r="BI47" s="95"/>
      <c r="BJ47" s="95"/>
      <c r="BK47" s="96">
        <f t="shared" si="42"/>
        <v>0</v>
      </c>
      <c r="BM47" s="9"/>
      <c r="BO47" s="92"/>
      <c r="BQ47" s="93"/>
      <c r="BR47" s="94"/>
      <c r="BS47" s="94"/>
      <c r="BT47" s="94"/>
      <c r="BU47" s="94"/>
      <c r="BV47" s="94">
        <v>1</v>
      </c>
      <c r="BW47" s="94"/>
      <c r="BX47" s="94"/>
      <c r="BY47" s="94"/>
      <c r="BZ47" s="94"/>
      <c r="CA47" s="94">
        <v>1</v>
      </c>
      <c r="CB47" s="94"/>
      <c r="CC47" s="94"/>
      <c r="CD47" s="94"/>
      <c r="CE47" s="95"/>
      <c r="CF47" s="95"/>
      <c r="CG47" s="95"/>
      <c r="CH47" s="96">
        <f t="shared" si="43"/>
        <v>0</v>
      </c>
      <c r="CJ47" s="9"/>
      <c r="CL47" s="92"/>
      <c r="CN47" s="93"/>
      <c r="CO47" s="94"/>
      <c r="CP47" s="94"/>
      <c r="CQ47" s="94"/>
      <c r="CR47" s="94">
        <v>1</v>
      </c>
      <c r="CS47" s="94"/>
      <c r="CT47" s="94"/>
      <c r="CU47" s="94"/>
      <c r="CV47" s="94"/>
      <c r="CW47" s="94"/>
      <c r="CX47" s="94"/>
      <c r="CY47" s="94"/>
      <c r="CZ47" s="94"/>
      <c r="DA47" s="94"/>
      <c r="DB47" s="95"/>
      <c r="DC47" s="95"/>
      <c r="DD47" s="95"/>
      <c r="DE47" s="96">
        <f t="shared" si="44"/>
        <v>0</v>
      </c>
      <c r="DG47" s="9"/>
      <c r="DI47" s="92"/>
      <c r="DK47" s="93">
        <f t="shared" si="33"/>
        <v>0</v>
      </c>
      <c r="DL47" s="94">
        <f t="shared" si="16"/>
        <v>0</v>
      </c>
      <c r="DM47" s="94">
        <f t="shared" si="17"/>
        <v>0</v>
      </c>
      <c r="DN47" s="94">
        <f t="shared" si="18"/>
        <v>0</v>
      </c>
      <c r="DO47" s="94">
        <f t="shared" si="19"/>
        <v>3</v>
      </c>
      <c r="DP47" s="94">
        <f t="shared" si="20"/>
        <v>1</v>
      </c>
      <c r="DQ47" s="94">
        <f t="shared" si="21"/>
        <v>0</v>
      </c>
      <c r="DR47" s="94">
        <f t="shared" si="22"/>
        <v>0</v>
      </c>
      <c r="DS47" s="94">
        <f t="shared" si="23"/>
        <v>0</v>
      </c>
      <c r="DT47" s="94">
        <f t="shared" si="24"/>
        <v>0</v>
      </c>
      <c r="DU47" s="94">
        <f t="shared" si="25"/>
        <v>1</v>
      </c>
      <c r="DV47" s="94">
        <f t="shared" si="26"/>
        <v>0</v>
      </c>
      <c r="DW47" s="94">
        <f t="shared" si="27"/>
        <v>0</v>
      </c>
      <c r="DX47" s="94">
        <f t="shared" si="28"/>
        <v>0</v>
      </c>
      <c r="DY47" s="94">
        <f t="shared" si="29"/>
        <v>0</v>
      </c>
      <c r="DZ47" s="95">
        <f t="shared" si="30"/>
        <v>0</v>
      </c>
      <c r="EA47" s="95">
        <f t="shared" si="31"/>
        <v>0</v>
      </c>
      <c r="EB47" s="96">
        <f t="shared" si="32"/>
        <v>0</v>
      </c>
      <c r="ED47" s="9"/>
    </row>
    <row r="48" spans="2:134">
      <c r="B48" s="28"/>
      <c r="C48" s="28">
        <f>IF(ISERROR(I48+1)=TRUE,I48,IF(I48="","",MAX(C$15:C47)+1))</f>
        <v>23</v>
      </c>
      <c r="D48" s="28">
        <f t="shared" ref="D48:D54" si="58">IF(I48="","",IF(ISERROR(I48+1)=TRUE,"",1))</f>
        <v>1</v>
      </c>
      <c r="E48" s="7"/>
      <c r="G48" s="9"/>
      <c r="I48" s="12">
        <v>23</v>
      </c>
      <c r="J48" s="90" t="s">
        <v>118</v>
      </c>
      <c r="K48" s="90"/>
      <c r="L48" s="90"/>
      <c r="M48" s="90"/>
      <c r="N48" s="90"/>
      <c r="O48" s="90"/>
      <c r="P48" s="154" t="s">
        <v>26</v>
      </c>
      <c r="Q48" s="97">
        <v>0</v>
      </c>
      <c r="S48" s="9"/>
      <c r="U48" s="92"/>
      <c r="W48" s="93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  <c r="AL48" s="95"/>
      <c r="AM48" s="95"/>
      <c r="AN48" s="96">
        <f t="shared" si="9"/>
        <v>0</v>
      </c>
      <c r="AP48" s="9"/>
      <c r="AR48" s="92"/>
      <c r="AT48" s="93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5"/>
      <c r="BI48" s="95"/>
      <c r="BJ48" s="95"/>
      <c r="BK48" s="96">
        <f t="shared" si="42"/>
        <v>0</v>
      </c>
      <c r="BM48" s="9"/>
      <c r="BO48" s="92"/>
      <c r="BQ48" s="93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5"/>
      <c r="CF48" s="95"/>
      <c r="CG48" s="95"/>
      <c r="CH48" s="96">
        <f t="shared" si="43"/>
        <v>0</v>
      </c>
      <c r="CJ48" s="9"/>
      <c r="CL48" s="92"/>
      <c r="CN48" s="93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5"/>
      <c r="DC48" s="95"/>
      <c r="DD48" s="95"/>
      <c r="DE48" s="96">
        <f t="shared" si="44"/>
        <v>0</v>
      </c>
      <c r="DG48" s="9"/>
      <c r="DI48" s="92"/>
      <c r="DK48" s="93">
        <f t="shared" si="33"/>
        <v>0</v>
      </c>
      <c r="DL48" s="94">
        <f t="shared" si="16"/>
        <v>0</v>
      </c>
      <c r="DM48" s="94">
        <f t="shared" si="17"/>
        <v>0</v>
      </c>
      <c r="DN48" s="94">
        <f t="shared" si="18"/>
        <v>0</v>
      </c>
      <c r="DO48" s="94">
        <f t="shared" si="19"/>
        <v>0</v>
      </c>
      <c r="DP48" s="94">
        <f t="shared" si="20"/>
        <v>0</v>
      </c>
      <c r="DQ48" s="94">
        <f t="shared" si="21"/>
        <v>0</v>
      </c>
      <c r="DR48" s="94">
        <f t="shared" si="22"/>
        <v>0</v>
      </c>
      <c r="DS48" s="94">
        <f t="shared" si="23"/>
        <v>0</v>
      </c>
      <c r="DT48" s="94">
        <f t="shared" si="24"/>
        <v>0</v>
      </c>
      <c r="DU48" s="94">
        <f t="shared" si="25"/>
        <v>0</v>
      </c>
      <c r="DV48" s="94">
        <f t="shared" si="26"/>
        <v>0</v>
      </c>
      <c r="DW48" s="94">
        <f t="shared" si="27"/>
        <v>0</v>
      </c>
      <c r="DX48" s="94">
        <f t="shared" si="28"/>
        <v>0</v>
      </c>
      <c r="DY48" s="94">
        <f t="shared" si="29"/>
        <v>0</v>
      </c>
      <c r="DZ48" s="95">
        <f t="shared" si="30"/>
        <v>0</v>
      </c>
      <c r="EA48" s="95">
        <f t="shared" si="31"/>
        <v>0</v>
      </c>
      <c r="EB48" s="96">
        <f t="shared" si="32"/>
        <v>0</v>
      </c>
      <c r="ED48" s="9"/>
    </row>
    <row r="49" spans="2:134">
      <c r="B49" s="28"/>
      <c r="C49" s="28">
        <f>IF(ISERROR(I49+1)=TRUE,I49,IF(I49="","",MAX(C$15:C48)+1))</f>
        <v>24</v>
      </c>
      <c r="D49" s="28">
        <f t="shared" si="58"/>
        <v>1</v>
      </c>
      <c r="E49" s="7"/>
      <c r="G49" s="9"/>
      <c r="I49" s="12">
        <v>24</v>
      </c>
      <c r="J49" s="90" t="s">
        <v>119</v>
      </c>
      <c r="K49" s="90"/>
      <c r="L49" s="90"/>
      <c r="M49" s="90"/>
      <c r="N49" s="90"/>
      <c r="O49" s="90"/>
      <c r="P49" s="154" t="s">
        <v>26</v>
      </c>
      <c r="Q49" s="97">
        <v>0</v>
      </c>
      <c r="S49" s="9"/>
      <c r="U49" s="92"/>
      <c r="W49" s="93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5"/>
      <c r="AL49" s="95"/>
      <c r="AM49" s="95"/>
      <c r="AN49" s="96">
        <f t="shared" si="9"/>
        <v>0</v>
      </c>
      <c r="AP49" s="9"/>
      <c r="AR49" s="92"/>
      <c r="AT49" s="93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5"/>
      <c r="BI49" s="95"/>
      <c r="BJ49" s="95"/>
      <c r="BK49" s="96">
        <f t="shared" si="42"/>
        <v>0</v>
      </c>
      <c r="BM49" s="9"/>
      <c r="BO49" s="92"/>
      <c r="BQ49" s="93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5"/>
      <c r="CF49" s="95"/>
      <c r="CG49" s="95"/>
      <c r="CH49" s="96">
        <f t="shared" si="43"/>
        <v>0</v>
      </c>
      <c r="CJ49" s="9"/>
      <c r="CL49" s="92"/>
      <c r="CN49" s="93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5"/>
      <c r="DC49" s="95"/>
      <c r="DD49" s="95"/>
      <c r="DE49" s="96">
        <f t="shared" si="44"/>
        <v>0</v>
      </c>
      <c r="DG49" s="9"/>
      <c r="DI49" s="92"/>
      <c r="DK49" s="93">
        <f t="shared" si="33"/>
        <v>0</v>
      </c>
      <c r="DL49" s="94">
        <f t="shared" si="16"/>
        <v>0</v>
      </c>
      <c r="DM49" s="94">
        <f t="shared" si="17"/>
        <v>0</v>
      </c>
      <c r="DN49" s="94">
        <f t="shared" si="18"/>
        <v>0</v>
      </c>
      <c r="DO49" s="94">
        <f t="shared" si="19"/>
        <v>0</v>
      </c>
      <c r="DP49" s="94">
        <f t="shared" si="20"/>
        <v>0</v>
      </c>
      <c r="DQ49" s="94">
        <f t="shared" si="21"/>
        <v>0</v>
      </c>
      <c r="DR49" s="94">
        <f t="shared" si="22"/>
        <v>0</v>
      </c>
      <c r="DS49" s="94">
        <f t="shared" si="23"/>
        <v>0</v>
      </c>
      <c r="DT49" s="94">
        <f t="shared" si="24"/>
        <v>0</v>
      </c>
      <c r="DU49" s="94">
        <f t="shared" si="25"/>
        <v>0</v>
      </c>
      <c r="DV49" s="94">
        <f t="shared" si="26"/>
        <v>0</v>
      </c>
      <c r="DW49" s="94">
        <f t="shared" si="27"/>
        <v>0</v>
      </c>
      <c r="DX49" s="94">
        <f t="shared" si="28"/>
        <v>0</v>
      </c>
      <c r="DY49" s="94">
        <f t="shared" si="29"/>
        <v>0</v>
      </c>
      <c r="DZ49" s="95">
        <f t="shared" si="30"/>
        <v>0</v>
      </c>
      <c r="EA49" s="95">
        <f t="shared" si="31"/>
        <v>0</v>
      </c>
      <c r="EB49" s="96">
        <f t="shared" si="32"/>
        <v>0</v>
      </c>
      <c r="ED49" s="9"/>
    </row>
    <row r="50" spans="2:134">
      <c r="B50" s="28"/>
      <c r="C50" s="28">
        <f>IF(ISERROR(I50+1)=TRUE,I50,IF(I50="","",MAX(C$15:C49)+1))</f>
        <v>25</v>
      </c>
      <c r="D50" s="28">
        <f t="shared" si="58"/>
        <v>1</v>
      </c>
      <c r="E50" s="7"/>
      <c r="G50" s="9"/>
      <c r="I50" s="12">
        <v>25</v>
      </c>
      <c r="J50" s="90" t="s">
        <v>120</v>
      </c>
      <c r="K50" s="90"/>
      <c r="L50" s="90"/>
      <c r="M50" s="90"/>
      <c r="N50" s="90"/>
      <c r="O50" s="90"/>
      <c r="P50" s="154" t="s">
        <v>26</v>
      </c>
      <c r="Q50" s="97">
        <v>0</v>
      </c>
      <c r="S50" s="9"/>
      <c r="U50" s="92"/>
      <c r="W50" s="93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5"/>
      <c r="AL50" s="95"/>
      <c r="AM50" s="95"/>
      <c r="AN50" s="96">
        <f t="shared" si="9"/>
        <v>0</v>
      </c>
      <c r="AP50" s="9"/>
      <c r="AR50" s="92"/>
      <c r="AT50" s="93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5"/>
      <c r="BI50" s="95"/>
      <c r="BJ50" s="95"/>
      <c r="BK50" s="96">
        <f t="shared" si="42"/>
        <v>0</v>
      </c>
      <c r="BM50" s="9"/>
      <c r="BO50" s="92"/>
      <c r="BQ50" s="93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5"/>
      <c r="CF50" s="95"/>
      <c r="CG50" s="95"/>
      <c r="CH50" s="96">
        <f t="shared" si="43"/>
        <v>0</v>
      </c>
      <c r="CJ50" s="9"/>
      <c r="CL50" s="92"/>
      <c r="CN50" s="93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5"/>
      <c r="DC50" s="95"/>
      <c r="DD50" s="95"/>
      <c r="DE50" s="96">
        <f t="shared" si="44"/>
        <v>0</v>
      </c>
      <c r="DG50" s="9"/>
      <c r="DI50" s="92"/>
      <c r="DK50" s="93">
        <f t="shared" si="33"/>
        <v>0</v>
      </c>
      <c r="DL50" s="94">
        <f t="shared" si="16"/>
        <v>0</v>
      </c>
      <c r="DM50" s="94">
        <f t="shared" si="17"/>
        <v>0</v>
      </c>
      <c r="DN50" s="94">
        <f t="shared" si="18"/>
        <v>0</v>
      </c>
      <c r="DO50" s="94">
        <f t="shared" si="19"/>
        <v>0</v>
      </c>
      <c r="DP50" s="94">
        <f t="shared" si="20"/>
        <v>0</v>
      </c>
      <c r="DQ50" s="94">
        <f t="shared" si="21"/>
        <v>0</v>
      </c>
      <c r="DR50" s="94">
        <f t="shared" si="22"/>
        <v>0</v>
      </c>
      <c r="DS50" s="94">
        <f t="shared" si="23"/>
        <v>0</v>
      </c>
      <c r="DT50" s="94">
        <f t="shared" si="24"/>
        <v>0</v>
      </c>
      <c r="DU50" s="94">
        <f t="shared" si="25"/>
        <v>0</v>
      </c>
      <c r="DV50" s="94">
        <f t="shared" si="26"/>
        <v>0</v>
      </c>
      <c r="DW50" s="94">
        <f t="shared" si="27"/>
        <v>0</v>
      </c>
      <c r="DX50" s="94">
        <f t="shared" si="28"/>
        <v>0</v>
      </c>
      <c r="DY50" s="94">
        <f t="shared" si="29"/>
        <v>0</v>
      </c>
      <c r="DZ50" s="95">
        <f t="shared" si="30"/>
        <v>0</v>
      </c>
      <c r="EA50" s="95">
        <f t="shared" si="31"/>
        <v>0</v>
      </c>
      <c r="EB50" s="96">
        <f t="shared" si="32"/>
        <v>0</v>
      </c>
      <c r="ED50" s="9"/>
    </row>
    <row r="51" spans="2:134">
      <c r="B51" s="28"/>
      <c r="C51" s="28">
        <f>IF(ISERROR(I51+1)=TRUE,I51,IF(I51="","",MAX(C$15:C50)+1))</f>
        <v>26</v>
      </c>
      <c r="D51" s="28">
        <f t="shared" si="58"/>
        <v>1</v>
      </c>
      <c r="E51" s="7"/>
      <c r="G51" s="9"/>
      <c r="I51" s="12">
        <v>26</v>
      </c>
      <c r="J51" s="90" t="s">
        <v>121</v>
      </c>
      <c r="K51" s="90"/>
      <c r="L51" s="90"/>
      <c r="M51" s="90"/>
      <c r="N51" s="90"/>
      <c r="O51" s="90"/>
      <c r="P51" s="154" t="s">
        <v>26</v>
      </c>
      <c r="Q51" s="97">
        <v>0</v>
      </c>
      <c r="S51" s="9"/>
      <c r="U51" s="92"/>
      <c r="W51" s="93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5"/>
      <c r="AL51" s="95"/>
      <c r="AM51" s="95"/>
      <c r="AN51" s="96">
        <f t="shared" si="9"/>
        <v>0</v>
      </c>
      <c r="AP51" s="9"/>
      <c r="AR51" s="92"/>
      <c r="AT51" s="93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5"/>
      <c r="BI51" s="95"/>
      <c r="BJ51" s="95"/>
      <c r="BK51" s="96">
        <f t="shared" si="42"/>
        <v>0</v>
      </c>
      <c r="BM51" s="9"/>
      <c r="BO51" s="92"/>
      <c r="BQ51" s="93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5"/>
      <c r="CF51" s="95"/>
      <c r="CG51" s="95"/>
      <c r="CH51" s="96">
        <f t="shared" si="43"/>
        <v>0</v>
      </c>
      <c r="CJ51" s="9"/>
      <c r="CL51" s="92"/>
      <c r="CN51" s="93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5"/>
      <c r="DC51" s="95"/>
      <c r="DD51" s="95"/>
      <c r="DE51" s="96">
        <f t="shared" si="44"/>
        <v>0</v>
      </c>
      <c r="DG51" s="9"/>
      <c r="DI51" s="92"/>
      <c r="DK51" s="93">
        <f t="shared" si="33"/>
        <v>0</v>
      </c>
      <c r="DL51" s="94">
        <f t="shared" si="16"/>
        <v>0</v>
      </c>
      <c r="DM51" s="94">
        <f t="shared" si="17"/>
        <v>0</v>
      </c>
      <c r="DN51" s="94">
        <f t="shared" si="18"/>
        <v>0</v>
      </c>
      <c r="DO51" s="94">
        <f t="shared" si="19"/>
        <v>0</v>
      </c>
      <c r="DP51" s="94">
        <f t="shared" si="20"/>
        <v>0</v>
      </c>
      <c r="DQ51" s="94">
        <f t="shared" si="21"/>
        <v>0</v>
      </c>
      <c r="DR51" s="94">
        <f t="shared" si="22"/>
        <v>0</v>
      </c>
      <c r="DS51" s="94">
        <f t="shared" si="23"/>
        <v>0</v>
      </c>
      <c r="DT51" s="94">
        <f t="shared" si="24"/>
        <v>0</v>
      </c>
      <c r="DU51" s="94">
        <f t="shared" si="25"/>
        <v>0</v>
      </c>
      <c r="DV51" s="94">
        <f t="shared" si="26"/>
        <v>0</v>
      </c>
      <c r="DW51" s="94">
        <f t="shared" si="27"/>
        <v>0</v>
      </c>
      <c r="DX51" s="94">
        <f t="shared" si="28"/>
        <v>0</v>
      </c>
      <c r="DY51" s="94">
        <f t="shared" si="29"/>
        <v>0</v>
      </c>
      <c r="DZ51" s="95">
        <f t="shared" si="30"/>
        <v>0</v>
      </c>
      <c r="EA51" s="95">
        <f t="shared" si="31"/>
        <v>0</v>
      </c>
      <c r="EB51" s="96">
        <f t="shared" si="32"/>
        <v>0</v>
      </c>
      <c r="ED51" s="9"/>
    </row>
    <row r="52" spans="2:134">
      <c r="B52" s="28"/>
      <c r="C52" s="28">
        <f>IF(ISERROR(I52+1)=TRUE,I52,IF(I52="","",MAX(C$15:C51)+1))</f>
        <v>27</v>
      </c>
      <c r="D52" s="28">
        <f t="shared" si="58"/>
        <v>1</v>
      </c>
      <c r="E52" s="7"/>
      <c r="G52" s="9"/>
      <c r="I52" s="12">
        <v>27</v>
      </c>
      <c r="J52" s="90" t="s">
        <v>122</v>
      </c>
      <c r="K52" s="90"/>
      <c r="L52" s="90"/>
      <c r="M52" s="90"/>
      <c r="N52" s="90"/>
      <c r="O52" s="90"/>
      <c r="P52" s="154" t="s">
        <v>26</v>
      </c>
      <c r="Q52" s="97">
        <v>0</v>
      </c>
      <c r="S52" s="9"/>
      <c r="U52" s="92"/>
      <c r="W52" s="93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5"/>
      <c r="AL52" s="95"/>
      <c r="AM52" s="95"/>
      <c r="AN52" s="96">
        <f t="shared" si="9"/>
        <v>0</v>
      </c>
      <c r="AP52" s="9"/>
      <c r="AR52" s="92"/>
      <c r="AT52" s="93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5"/>
      <c r="BI52" s="95"/>
      <c r="BJ52" s="95"/>
      <c r="BK52" s="96">
        <f t="shared" si="42"/>
        <v>0</v>
      </c>
      <c r="BM52" s="9"/>
      <c r="BO52" s="92"/>
      <c r="BQ52" s="93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5"/>
      <c r="CF52" s="95"/>
      <c r="CG52" s="95"/>
      <c r="CH52" s="96">
        <f t="shared" si="43"/>
        <v>0</v>
      </c>
      <c r="CJ52" s="9"/>
      <c r="CL52" s="92"/>
      <c r="CN52" s="93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5"/>
      <c r="DC52" s="95"/>
      <c r="DD52" s="95"/>
      <c r="DE52" s="96">
        <f t="shared" si="44"/>
        <v>0</v>
      </c>
      <c r="DG52" s="9"/>
      <c r="DI52" s="92"/>
      <c r="DK52" s="93">
        <f t="shared" si="33"/>
        <v>0</v>
      </c>
      <c r="DL52" s="94">
        <f t="shared" si="16"/>
        <v>0</v>
      </c>
      <c r="DM52" s="94">
        <f t="shared" si="17"/>
        <v>0</v>
      </c>
      <c r="DN52" s="94">
        <f t="shared" si="18"/>
        <v>0</v>
      </c>
      <c r="DO52" s="94">
        <f t="shared" si="19"/>
        <v>0</v>
      </c>
      <c r="DP52" s="94">
        <f t="shared" si="20"/>
        <v>0</v>
      </c>
      <c r="DQ52" s="94">
        <f t="shared" si="21"/>
        <v>0</v>
      </c>
      <c r="DR52" s="94">
        <f t="shared" si="22"/>
        <v>0</v>
      </c>
      <c r="DS52" s="94">
        <f t="shared" si="23"/>
        <v>0</v>
      </c>
      <c r="DT52" s="94">
        <f t="shared" si="24"/>
        <v>0</v>
      </c>
      <c r="DU52" s="94">
        <f t="shared" si="25"/>
        <v>0</v>
      </c>
      <c r="DV52" s="94">
        <f t="shared" si="26"/>
        <v>0</v>
      </c>
      <c r="DW52" s="94">
        <f t="shared" si="27"/>
        <v>0</v>
      </c>
      <c r="DX52" s="94">
        <f t="shared" si="28"/>
        <v>0</v>
      </c>
      <c r="DY52" s="94">
        <f t="shared" si="29"/>
        <v>0</v>
      </c>
      <c r="DZ52" s="95">
        <f t="shared" si="30"/>
        <v>0</v>
      </c>
      <c r="EA52" s="95">
        <f t="shared" si="31"/>
        <v>0</v>
      </c>
      <c r="EB52" s="96">
        <f t="shared" si="32"/>
        <v>0</v>
      </c>
      <c r="ED52" s="9"/>
    </row>
    <row r="53" spans="2:134">
      <c r="B53" s="28"/>
      <c r="C53" s="28">
        <f>IF(ISERROR(I53+1)=TRUE,I53,IF(I53="","",MAX(C$15:C52)+1))</f>
        <v>28</v>
      </c>
      <c r="D53" s="28">
        <f t="shared" si="58"/>
        <v>1</v>
      </c>
      <c r="E53" s="7"/>
      <c r="G53" s="9"/>
      <c r="I53" s="12">
        <v>28</v>
      </c>
      <c r="J53" s="90" t="s">
        <v>123</v>
      </c>
      <c r="K53" s="90"/>
      <c r="L53" s="90"/>
      <c r="M53" s="90"/>
      <c r="N53" s="90"/>
      <c r="O53" s="90"/>
      <c r="P53" s="154" t="s">
        <v>26</v>
      </c>
      <c r="Q53" s="97">
        <v>0</v>
      </c>
      <c r="S53" s="9"/>
      <c r="U53" s="92"/>
      <c r="W53" s="93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  <c r="AL53" s="95"/>
      <c r="AM53" s="95"/>
      <c r="AN53" s="96">
        <f t="shared" si="9"/>
        <v>0</v>
      </c>
      <c r="AP53" s="9"/>
      <c r="AR53" s="92"/>
      <c r="AT53" s="93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5"/>
      <c r="BI53" s="95"/>
      <c r="BJ53" s="95"/>
      <c r="BK53" s="96">
        <f t="shared" si="42"/>
        <v>0</v>
      </c>
      <c r="BM53" s="9"/>
      <c r="BO53" s="92"/>
      <c r="BQ53" s="93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5"/>
      <c r="CF53" s="95"/>
      <c r="CG53" s="95"/>
      <c r="CH53" s="96">
        <f t="shared" si="43"/>
        <v>0</v>
      </c>
      <c r="CJ53" s="9"/>
      <c r="CL53" s="92"/>
      <c r="CN53" s="93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5"/>
      <c r="DC53" s="95"/>
      <c r="DD53" s="95"/>
      <c r="DE53" s="96">
        <f t="shared" si="44"/>
        <v>0</v>
      </c>
      <c r="DG53" s="9"/>
      <c r="DI53" s="92"/>
      <c r="DK53" s="93">
        <f t="shared" si="33"/>
        <v>0</v>
      </c>
      <c r="DL53" s="94">
        <f t="shared" si="16"/>
        <v>0</v>
      </c>
      <c r="DM53" s="94">
        <f t="shared" si="17"/>
        <v>0</v>
      </c>
      <c r="DN53" s="94">
        <f t="shared" si="18"/>
        <v>0</v>
      </c>
      <c r="DO53" s="94">
        <f t="shared" si="19"/>
        <v>0</v>
      </c>
      <c r="DP53" s="94">
        <f t="shared" si="20"/>
        <v>0</v>
      </c>
      <c r="DQ53" s="94">
        <f t="shared" si="21"/>
        <v>0</v>
      </c>
      <c r="DR53" s="94">
        <f t="shared" si="22"/>
        <v>0</v>
      </c>
      <c r="DS53" s="94">
        <f t="shared" si="23"/>
        <v>0</v>
      </c>
      <c r="DT53" s="94">
        <f t="shared" si="24"/>
        <v>0</v>
      </c>
      <c r="DU53" s="94">
        <f t="shared" si="25"/>
        <v>0</v>
      </c>
      <c r="DV53" s="94">
        <f t="shared" si="26"/>
        <v>0</v>
      </c>
      <c r="DW53" s="94">
        <f t="shared" si="27"/>
        <v>0</v>
      </c>
      <c r="DX53" s="94">
        <f t="shared" si="28"/>
        <v>0</v>
      </c>
      <c r="DY53" s="94">
        <f t="shared" si="29"/>
        <v>0</v>
      </c>
      <c r="DZ53" s="95">
        <f t="shared" si="30"/>
        <v>0</v>
      </c>
      <c r="EA53" s="95">
        <f t="shared" si="31"/>
        <v>0</v>
      </c>
      <c r="EB53" s="96">
        <f t="shared" si="32"/>
        <v>0</v>
      </c>
      <c r="ED53" s="9"/>
    </row>
    <row r="54" spans="2:134">
      <c r="B54" s="28"/>
      <c r="C54" s="28"/>
      <c r="D54" s="28">
        <f t="shared" si="58"/>
        <v>1</v>
      </c>
      <c r="E54" s="7"/>
      <c r="G54" s="9"/>
      <c r="I54" s="12">
        <v>29</v>
      </c>
      <c r="J54" s="90" t="s">
        <v>124</v>
      </c>
      <c r="K54" s="90"/>
      <c r="L54" s="90"/>
      <c r="M54" s="90"/>
      <c r="N54" s="90"/>
      <c r="O54" s="90"/>
      <c r="P54" s="13" t="s">
        <v>16</v>
      </c>
      <c r="Q54" s="97">
        <v>0</v>
      </c>
      <c r="S54" s="9"/>
      <c r="U54" s="92"/>
      <c r="W54" s="93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5"/>
      <c r="AL54" s="95"/>
      <c r="AM54" s="95"/>
      <c r="AN54" s="96">
        <f t="shared" si="9"/>
        <v>0</v>
      </c>
      <c r="AP54" s="9"/>
      <c r="AR54" s="92"/>
      <c r="AT54" s="93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5"/>
      <c r="BI54" s="95"/>
      <c r="BJ54" s="95"/>
      <c r="BK54" s="96">
        <f t="shared" si="42"/>
        <v>0</v>
      </c>
      <c r="BM54" s="9"/>
      <c r="BO54" s="92"/>
      <c r="BQ54" s="93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5"/>
      <c r="CF54" s="95"/>
      <c r="CG54" s="95"/>
      <c r="CH54" s="96">
        <f t="shared" si="43"/>
        <v>0</v>
      </c>
      <c r="CJ54" s="9"/>
      <c r="CL54" s="92"/>
      <c r="CN54" s="93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5"/>
      <c r="DC54" s="95"/>
      <c r="DD54" s="95"/>
      <c r="DE54" s="96">
        <f t="shared" si="44"/>
        <v>0</v>
      </c>
      <c r="DG54" s="9"/>
      <c r="DI54" s="92"/>
      <c r="DK54" s="93">
        <f t="shared" si="33"/>
        <v>0</v>
      </c>
      <c r="DL54" s="94">
        <f t="shared" si="16"/>
        <v>0</v>
      </c>
      <c r="DM54" s="94">
        <f t="shared" si="17"/>
        <v>0</v>
      </c>
      <c r="DN54" s="94">
        <f t="shared" si="18"/>
        <v>0</v>
      </c>
      <c r="DO54" s="94">
        <f t="shared" si="19"/>
        <v>0</v>
      </c>
      <c r="DP54" s="94">
        <f t="shared" si="20"/>
        <v>0</v>
      </c>
      <c r="DQ54" s="94">
        <f t="shared" si="21"/>
        <v>0</v>
      </c>
      <c r="DR54" s="94">
        <f t="shared" si="22"/>
        <v>0</v>
      </c>
      <c r="DS54" s="94">
        <f t="shared" si="23"/>
        <v>0</v>
      </c>
      <c r="DT54" s="94">
        <f t="shared" si="24"/>
        <v>0</v>
      </c>
      <c r="DU54" s="94">
        <f t="shared" si="25"/>
        <v>0</v>
      </c>
      <c r="DV54" s="94">
        <f t="shared" si="26"/>
        <v>0</v>
      </c>
      <c r="DW54" s="94">
        <f t="shared" si="27"/>
        <v>0</v>
      </c>
      <c r="DX54" s="94">
        <f t="shared" si="28"/>
        <v>0</v>
      </c>
      <c r="DY54" s="94">
        <f t="shared" si="29"/>
        <v>0</v>
      </c>
      <c r="DZ54" s="95">
        <f t="shared" si="30"/>
        <v>0</v>
      </c>
      <c r="EA54" s="95">
        <f t="shared" si="31"/>
        <v>0</v>
      </c>
      <c r="EB54" s="96">
        <f t="shared" si="32"/>
        <v>0</v>
      </c>
      <c r="ED54" s="9"/>
    </row>
    <row r="55" spans="2:134">
      <c r="B55" s="28"/>
      <c r="C55" s="28"/>
      <c r="D55" s="28"/>
      <c r="E55" s="7"/>
      <c r="G55" s="9"/>
      <c r="I55" s="12">
        <v>30</v>
      </c>
      <c r="J55" s="90" t="s">
        <v>81</v>
      </c>
      <c r="K55" s="90"/>
      <c r="L55" s="90"/>
      <c r="M55" s="90"/>
      <c r="N55" s="90"/>
      <c r="O55" s="90"/>
      <c r="P55" s="149" t="s">
        <v>82</v>
      </c>
      <c r="Q55" s="97"/>
      <c r="S55" s="9"/>
      <c r="U55" s="92"/>
      <c r="W55" s="93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5"/>
      <c r="AL55" s="95"/>
      <c r="AM55" s="95"/>
      <c r="AN55" s="96">
        <f t="shared" si="9"/>
        <v>0</v>
      </c>
      <c r="AP55" s="9"/>
      <c r="AR55" s="92"/>
      <c r="AT55" s="93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5"/>
      <c r="BI55" s="95"/>
      <c r="BJ55" s="95"/>
      <c r="BK55" s="96">
        <f t="shared" si="42"/>
        <v>0</v>
      </c>
      <c r="BM55" s="9"/>
      <c r="BO55" s="92"/>
      <c r="BQ55" s="93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5"/>
      <c r="CF55" s="95"/>
      <c r="CG55" s="95"/>
      <c r="CH55" s="96">
        <f t="shared" si="43"/>
        <v>0</v>
      </c>
      <c r="CJ55" s="9"/>
      <c r="CL55" s="92"/>
      <c r="CN55" s="93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5"/>
      <c r="DC55" s="95"/>
      <c r="DD55" s="95"/>
      <c r="DE55" s="96">
        <f t="shared" si="44"/>
        <v>0</v>
      </c>
      <c r="DG55" s="9"/>
      <c r="DI55" s="92"/>
      <c r="DK55" s="93">
        <f t="shared" si="33"/>
        <v>0</v>
      </c>
      <c r="DL55" s="94">
        <f t="shared" si="16"/>
        <v>0</v>
      </c>
      <c r="DM55" s="94">
        <f t="shared" si="17"/>
        <v>0</v>
      </c>
      <c r="DN55" s="94">
        <f t="shared" si="18"/>
        <v>0</v>
      </c>
      <c r="DO55" s="94">
        <f t="shared" si="19"/>
        <v>0</v>
      </c>
      <c r="DP55" s="94">
        <f t="shared" si="20"/>
        <v>0</v>
      </c>
      <c r="DQ55" s="94">
        <f t="shared" si="21"/>
        <v>0</v>
      </c>
      <c r="DR55" s="94">
        <f t="shared" si="22"/>
        <v>0</v>
      </c>
      <c r="DS55" s="94">
        <f t="shared" si="23"/>
        <v>0</v>
      </c>
      <c r="DT55" s="94">
        <f t="shared" si="24"/>
        <v>0</v>
      </c>
      <c r="DU55" s="94">
        <f t="shared" si="25"/>
        <v>0</v>
      </c>
      <c r="DV55" s="94">
        <f t="shared" si="26"/>
        <v>0</v>
      </c>
      <c r="DW55" s="94">
        <f t="shared" si="27"/>
        <v>0</v>
      </c>
      <c r="DX55" s="94">
        <f t="shared" si="28"/>
        <v>0</v>
      </c>
      <c r="DY55" s="94">
        <f t="shared" si="29"/>
        <v>0</v>
      </c>
      <c r="DZ55" s="95">
        <f t="shared" si="30"/>
        <v>0</v>
      </c>
      <c r="EA55" s="95">
        <f t="shared" si="31"/>
        <v>0</v>
      </c>
      <c r="EB55" s="96">
        <f t="shared" si="32"/>
        <v>0</v>
      </c>
      <c r="ED55" s="9"/>
    </row>
    <row r="56" spans="2:134">
      <c r="B56" s="28"/>
      <c r="C56" s="28"/>
      <c r="D56" s="28"/>
      <c r="E56" s="7"/>
      <c r="G56" s="9"/>
      <c r="I56" s="12">
        <v>31</v>
      </c>
      <c r="J56" s="90" t="s">
        <v>81</v>
      </c>
      <c r="K56" s="90"/>
      <c r="L56" s="90"/>
      <c r="M56" s="90"/>
      <c r="N56" s="90"/>
      <c r="O56" s="90"/>
      <c r="P56" s="149" t="s">
        <v>83</v>
      </c>
      <c r="Q56" s="97"/>
      <c r="S56" s="9"/>
      <c r="U56" s="92"/>
      <c r="W56" s="93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5"/>
      <c r="AL56" s="95"/>
      <c r="AM56" s="95"/>
      <c r="AN56" s="96">
        <f t="shared" si="9"/>
        <v>0</v>
      </c>
      <c r="AP56" s="9"/>
      <c r="AR56" s="92"/>
      <c r="AT56" s="93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5"/>
      <c r="BI56" s="95"/>
      <c r="BJ56" s="95"/>
      <c r="BK56" s="96">
        <f t="shared" si="42"/>
        <v>0</v>
      </c>
      <c r="BM56" s="9"/>
      <c r="BO56" s="92"/>
      <c r="BQ56" s="93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5"/>
      <c r="CF56" s="95"/>
      <c r="CG56" s="95"/>
      <c r="CH56" s="96">
        <f t="shared" si="43"/>
        <v>0</v>
      </c>
      <c r="CJ56" s="9"/>
      <c r="CL56" s="92"/>
      <c r="CN56" s="93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5"/>
      <c r="DC56" s="95"/>
      <c r="DD56" s="95"/>
      <c r="DE56" s="96">
        <f t="shared" si="44"/>
        <v>0</v>
      </c>
      <c r="DG56" s="9"/>
      <c r="DI56" s="92"/>
      <c r="DK56" s="93">
        <f t="shared" si="33"/>
        <v>0</v>
      </c>
      <c r="DL56" s="94">
        <f t="shared" si="16"/>
        <v>0</v>
      </c>
      <c r="DM56" s="94">
        <f t="shared" si="17"/>
        <v>0</v>
      </c>
      <c r="DN56" s="94">
        <f t="shared" si="18"/>
        <v>0</v>
      </c>
      <c r="DO56" s="94">
        <f t="shared" si="19"/>
        <v>0</v>
      </c>
      <c r="DP56" s="94">
        <f t="shared" si="20"/>
        <v>0</v>
      </c>
      <c r="DQ56" s="94">
        <f t="shared" si="21"/>
        <v>0</v>
      </c>
      <c r="DR56" s="94">
        <f t="shared" si="22"/>
        <v>0</v>
      </c>
      <c r="DS56" s="94">
        <f t="shared" si="23"/>
        <v>0</v>
      </c>
      <c r="DT56" s="94">
        <f t="shared" si="24"/>
        <v>0</v>
      </c>
      <c r="DU56" s="94">
        <f t="shared" si="25"/>
        <v>0</v>
      </c>
      <c r="DV56" s="94">
        <f t="shared" si="26"/>
        <v>0</v>
      </c>
      <c r="DW56" s="94">
        <f t="shared" si="27"/>
        <v>0</v>
      </c>
      <c r="DX56" s="94">
        <f t="shared" si="28"/>
        <v>0</v>
      </c>
      <c r="DY56" s="94">
        <f t="shared" si="29"/>
        <v>0</v>
      </c>
      <c r="DZ56" s="95">
        <f t="shared" si="30"/>
        <v>0</v>
      </c>
      <c r="EA56" s="95">
        <f t="shared" si="31"/>
        <v>0</v>
      </c>
      <c r="EB56" s="96">
        <f t="shared" si="32"/>
        <v>0</v>
      </c>
      <c r="ED56" s="9"/>
    </row>
    <row r="57" spans="2:134">
      <c r="B57" s="28"/>
      <c r="C57" s="28"/>
      <c r="D57" s="28"/>
      <c r="E57" s="7"/>
      <c r="G57" s="9"/>
      <c r="I57" s="12">
        <v>32</v>
      </c>
      <c r="J57" s="90" t="s">
        <v>84</v>
      </c>
      <c r="K57" s="90"/>
      <c r="L57" s="90"/>
      <c r="M57" s="90"/>
      <c r="N57" s="90"/>
      <c r="O57" s="90"/>
      <c r="P57" s="149" t="s">
        <v>82</v>
      </c>
      <c r="Q57" s="97"/>
      <c r="S57" s="9"/>
      <c r="U57" s="92"/>
      <c r="W57" s="93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5"/>
      <c r="AL57" s="95"/>
      <c r="AM57" s="95"/>
      <c r="AN57" s="96">
        <f t="shared" si="9"/>
        <v>0</v>
      </c>
      <c r="AP57" s="9"/>
      <c r="AR57" s="92"/>
      <c r="AT57" s="93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5"/>
      <c r="BI57" s="95"/>
      <c r="BJ57" s="95"/>
      <c r="BK57" s="96">
        <f t="shared" si="42"/>
        <v>0</v>
      </c>
      <c r="BM57" s="9"/>
      <c r="BO57" s="92"/>
      <c r="BQ57" s="93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5"/>
      <c r="CF57" s="95"/>
      <c r="CG57" s="95"/>
      <c r="CH57" s="96">
        <f t="shared" si="43"/>
        <v>0</v>
      </c>
      <c r="CJ57" s="9"/>
      <c r="CL57" s="92"/>
      <c r="CN57" s="93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5"/>
      <c r="DC57" s="95"/>
      <c r="DD57" s="95"/>
      <c r="DE57" s="96">
        <f t="shared" si="44"/>
        <v>0</v>
      </c>
      <c r="DG57" s="9"/>
      <c r="DI57" s="92"/>
      <c r="DK57" s="93">
        <f t="shared" si="33"/>
        <v>0</v>
      </c>
      <c r="DL57" s="94">
        <f t="shared" si="16"/>
        <v>0</v>
      </c>
      <c r="DM57" s="94">
        <f t="shared" si="17"/>
        <v>0</v>
      </c>
      <c r="DN57" s="94">
        <f t="shared" si="18"/>
        <v>0</v>
      </c>
      <c r="DO57" s="94">
        <f t="shared" si="19"/>
        <v>0</v>
      </c>
      <c r="DP57" s="94">
        <f t="shared" si="20"/>
        <v>0</v>
      </c>
      <c r="DQ57" s="94">
        <f t="shared" si="21"/>
        <v>0</v>
      </c>
      <c r="DR57" s="94">
        <f t="shared" si="22"/>
        <v>0</v>
      </c>
      <c r="DS57" s="94">
        <f t="shared" si="23"/>
        <v>0</v>
      </c>
      <c r="DT57" s="94">
        <f t="shared" si="24"/>
        <v>0</v>
      </c>
      <c r="DU57" s="94">
        <f t="shared" si="25"/>
        <v>0</v>
      </c>
      <c r="DV57" s="94">
        <f t="shared" si="26"/>
        <v>0</v>
      </c>
      <c r="DW57" s="94">
        <f t="shared" si="27"/>
        <v>0</v>
      </c>
      <c r="DX57" s="94">
        <f t="shared" si="28"/>
        <v>0</v>
      </c>
      <c r="DY57" s="94">
        <f t="shared" si="29"/>
        <v>0</v>
      </c>
      <c r="DZ57" s="95">
        <f t="shared" si="30"/>
        <v>0</v>
      </c>
      <c r="EA57" s="95">
        <f t="shared" si="31"/>
        <v>0</v>
      </c>
      <c r="EB57" s="96">
        <f t="shared" si="32"/>
        <v>0</v>
      </c>
      <c r="ED57" s="9"/>
    </row>
    <row r="58" spans="2:134">
      <c r="B58" s="28"/>
      <c r="C58" s="28"/>
      <c r="D58" s="28"/>
      <c r="E58" s="7"/>
      <c r="G58" s="9"/>
      <c r="I58" s="12">
        <v>33</v>
      </c>
      <c r="J58" s="90" t="s">
        <v>84</v>
      </c>
      <c r="K58" s="90"/>
      <c r="L58" s="90"/>
      <c r="M58" s="90"/>
      <c r="N58" s="90"/>
      <c r="O58" s="90"/>
      <c r="P58" s="149" t="s">
        <v>83</v>
      </c>
      <c r="Q58" s="97"/>
      <c r="S58" s="9"/>
      <c r="U58" s="92"/>
      <c r="W58" s="93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5"/>
      <c r="AL58" s="95"/>
      <c r="AM58" s="95"/>
      <c r="AN58" s="96">
        <f t="shared" si="9"/>
        <v>0</v>
      </c>
      <c r="AP58" s="9"/>
      <c r="AR58" s="92"/>
      <c r="AT58" s="93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5"/>
      <c r="BI58" s="95"/>
      <c r="BJ58" s="95"/>
      <c r="BK58" s="96">
        <f t="shared" si="42"/>
        <v>0</v>
      </c>
      <c r="BM58" s="9"/>
      <c r="BO58" s="92"/>
      <c r="BQ58" s="93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5"/>
      <c r="CF58" s="95"/>
      <c r="CG58" s="95"/>
      <c r="CH58" s="96">
        <f t="shared" si="43"/>
        <v>0</v>
      </c>
      <c r="CJ58" s="9"/>
      <c r="CL58" s="92"/>
      <c r="CN58" s="93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5"/>
      <c r="DC58" s="95"/>
      <c r="DD58" s="95"/>
      <c r="DE58" s="96">
        <f t="shared" si="44"/>
        <v>0</v>
      </c>
      <c r="DG58" s="9"/>
      <c r="DI58" s="92"/>
      <c r="DK58" s="93">
        <f t="shared" si="33"/>
        <v>0</v>
      </c>
      <c r="DL58" s="94">
        <f t="shared" si="16"/>
        <v>0</v>
      </c>
      <c r="DM58" s="94">
        <f t="shared" si="17"/>
        <v>0</v>
      </c>
      <c r="DN58" s="94">
        <f t="shared" si="18"/>
        <v>0</v>
      </c>
      <c r="DO58" s="94">
        <f t="shared" si="19"/>
        <v>0</v>
      </c>
      <c r="DP58" s="94">
        <f t="shared" si="20"/>
        <v>0</v>
      </c>
      <c r="DQ58" s="94">
        <f t="shared" si="21"/>
        <v>0</v>
      </c>
      <c r="DR58" s="94">
        <f t="shared" si="22"/>
        <v>0</v>
      </c>
      <c r="DS58" s="94">
        <f t="shared" si="23"/>
        <v>0</v>
      </c>
      <c r="DT58" s="94">
        <f t="shared" si="24"/>
        <v>0</v>
      </c>
      <c r="DU58" s="94">
        <f t="shared" si="25"/>
        <v>0</v>
      </c>
      <c r="DV58" s="94">
        <f t="shared" si="26"/>
        <v>0</v>
      </c>
      <c r="DW58" s="94">
        <f t="shared" si="27"/>
        <v>0</v>
      </c>
      <c r="DX58" s="94">
        <f t="shared" si="28"/>
        <v>0</v>
      </c>
      <c r="DY58" s="94">
        <f t="shared" si="29"/>
        <v>0</v>
      </c>
      <c r="DZ58" s="95">
        <f t="shared" si="30"/>
        <v>0</v>
      </c>
      <c r="EA58" s="95">
        <f t="shared" si="31"/>
        <v>0</v>
      </c>
      <c r="EB58" s="96">
        <f t="shared" si="32"/>
        <v>0</v>
      </c>
      <c r="ED58" s="9"/>
    </row>
    <row r="59" spans="2:134">
      <c r="B59" s="28"/>
      <c r="C59" s="28"/>
      <c r="D59" s="28"/>
      <c r="E59" s="7"/>
      <c r="G59" s="9"/>
      <c r="I59" s="12">
        <v>34</v>
      </c>
      <c r="J59" s="90" t="s">
        <v>85</v>
      </c>
      <c r="K59" s="90"/>
      <c r="L59" s="90"/>
      <c r="M59" s="90"/>
      <c r="N59" s="90"/>
      <c r="O59" s="90"/>
      <c r="P59" s="149" t="s">
        <v>82</v>
      </c>
      <c r="Q59" s="97"/>
      <c r="S59" s="9"/>
      <c r="U59" s="92"/>
      <c r="W59" s="93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5"/>
      <c r="AL59" s="95"/>
      <c r="AM59" s="95"/>
      <c r="AN59" s="96">
        <f t="shared" si="9"/>
        <v>0</v>
      </c>
      <c r="AP59" s="9"/>
      <c r="AR59" s="92"/>
      <c r="AT59" s="93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5"/>
      <c r="BI59" s="95"/>
      <c r="BJ59" s="95"/>
      <c r="BK59" s="96">
        <f t="shared" si="42"/>
        <v>0</v>
      </c>
      <c r="BM59" s="9"/>
      <c r="BO59" s="92"/>
      <c r="BQ59" s="93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5"/>
      <c r="CF59" s="95"/>
      <c r="CG59" s="95"/>
      <c r="CH59" s="96">
        <f t="shared" si="43"/>
        <v>0</v>
      </c>
      <c r="CJ59" s="9"/>
      <c r="CL59" s="92"/>
      <c r="CN59" s="93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5"/>
      <c r="DC59" s="95"/>
      <c r="DD59" s="95"/>
      <c r="DE59" s="96">
        <f t="shared" si="44"/>
        <v>0</v>
      </c>
      <c r="DG59" s="9"/>
      <c r="DI59" s="92"/>
      <c r="DK59" s="93">
        <f t="shared" si="33"/>
        <v>0</v>
      </c>
      <c r="DL59" s="94">
        <f t="shared" si="16"/>
        <v>0</v>
      </c>
      <c r="DM59" s="94">
        <f t="shared" si="17"/>
        <v>0</v>
      </c>
      <c r="DN59" s="94">
        <f t="shared" si="18"/>
        <v>0</v>
      </c>
      <c r="DO59" s="94">
        <f t="shared" si="19"/>
        <v>0</v>
      </c>
      <c r="DP59" s="94">
        <f t="shared" si="20"/>
        <v>0</v>
      </c>
      <c r="DQ59" s="94">
        <f t="shared" si="21"/>
        <v>0</v>
      </c>
      <c r="DR59" s="94">
        <f t="shared" si="22"/>
        <v>0</v>
      </c>
      <c r="DS59" s="94">
        <f t="shared" si="23"/>
        <v>0</v>
      </c>
      <c r="DT59" s="94">
        <f t="shared" si="24"/>
        <v>0</v>
      </c>
      <c r="DU59" s="94">
        <f t="shared" si="25"/>
        <v>0</v>
      </c>
      <c r="DV59" s="94">
        <f t="shared" si="26"/>
        <v>0</v>
      </c>
      <c r="DW59" s="94">
        <f t="shared" si="27"/>
        <v>0</v>
      </c>
      <c r="DX59" s="94">
        <f t="shared" si="28"/>
        <v>0</v>
      </c>
      <c r="DY59" s="94">
        <f t="shared" si="29"/>
        <v>0</v>
      </c>
      <c r="DZ59" s="95">
        <f t="shared" si="30"/>
        <v>0</v>
      </c>
      <c r="EA59" s="95">
        <f t="shared" si="31"/>
        <v>0</v>
      </c>
      <c r="EB59" s="96">
        <f t="shared" si="32"/>
        <v>0</v>
      </c>
      <c r="ED59" s="9"/>
    </row>
    <row r="60" spans="2:134">
      <c r="B60" s="28"/>
      <c r="C60" s="28"/>
      <c r="D60" s="28"/>
      <c r="E60" s="7"/>
      <c r="G60" s="9"/>
      <c r="I60" s="12">
        <v>35</v>
      </c>
      <c r="J60" s="90" t="s">
        <v>85</v>
      </c>
      <c r="K60" s="90"/>
      <c r="L60" s="90"/>
      <c r="M60" s="90"/>
      <c r="N60" s="90"/>
      <c r="O60" s="90"/>
      <c r="P60" s="149" t="s">
        <v>83</v>
      </c>
      <c r="Q60" s="97"/>
      <c r="S60" s="9"/>
      <c r="U60" s="92"/>
      <c r="W60" s="93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5"/>
      <c r="AL60" s="95"/>
      <c r="AM60" s="95"/>
      <c r="AN60" s="96">
        <f t="shared" si="9"/>
        <v>0</v>
      </c>
      <c r="AP60" s="9"/>
      <c r="AR60" s="92"/>
      <c r="AT60" s="93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5"/>
      <c r="BI60" s="95"/>
      <c r="BJ60" s="95"/>
      <c r="BK60" s="96">
        <f t="shared" si="42"/>
        <v>0</v>
      </c>
      <c r="BM60" s="9"/>
      <c r="BO60" s="92"/>
      <c r="BQ60" s="93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5"/>
      <c r="CF60" s="95"/>
      <c r="CG60" s="95"/>
      <c r="CH60" s="96">
        <f t="shared" si="43"/>
        <v>0</v>
      </c>
      <c r="CJ60" s="9"/>
      <c r="CL60" s="92"/>
      <c r="CN60" s="93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5"/>
      <c r="DC60" s="95"/>
      <c r="DD60" s="95"/>
      <c r="DE60" s="96">
        <f t="shared" si="44"/>
        <v>0</v>
      </c>
      <c r="DG60" s="9"/>
      <c r="DI60" s="92"/>
      <c r="DK60" s="93">
        <f t="shared" si="33"/>
        <v>0</v>
      </c>
      <c r="DL60" s="94">
        <f t="shared" si="16"/>
        <v>0</v>
      </c>
      <c r="DM60" s="94">
        <f t="shared" si="17"/>
        <v>0</v>
      </c>
      <c r="DN60" s="94">
        <f t="shared" si="18"/>
        <v>0</v>
      </c>
      <c r="DO60" s="94">
        <f t="shared" si="19"/>
        <v>0</v>
      </c>
      <c r="DP60" s="94">
        <f t="shared" si="20"/>
        <v>0</v>
      </c>
      <c r="DQ60" s="94">
        <f t="shared" si="21"/>
        <v>0</v>
      </c>
      <c r="DR60" s="94">
        <f t="shared" si="22"/>
        <v>0</v>
      </c>
      <c r="DS60" s="94">
        <f t="shared" si="23"/>
        <v>0</v>
      </c>
      <c r="DT60" s="94">
        <f t="shared" si="24"/>
        <v>0</v>
      </c>
      <c r="DU60" s="94">
        <f t="shared" si="25"/>
        <v>0</v>
      </c>
      <c r="DV60" s="94">
        <f t="shared" si="26"/>
        <v>0</v>
      </c>
      <c r="DW60" s="94">
        <f t="shared" si="27"/>
        <v>0</v>
      </c>
      <c r="DX60" s="94">
        <f t="shared" si="28"/>
        <v>0</v>
      </c>
      <c r="DY60" s="94">
        <f t="shared" si="29"/>
        <v>0</v>
      </c>
      <c r="DZ60" s="95">
        <f t="shared" si="30"/>
        <v>0</v>
      </c>
      <c r="EA60" s="95">
        <f t="shared" si="31"/>
        <v>0</v>
      </c>
      <c r="EB60" s="96">
        <f t="shared" si="32"/>
        <v>0</v>
      </c>
      <c r="ED60" s="9"/>
    </row>
    <row r="61" spans="2:134">
      <c r="B61" s="28"/>
      <c r="C61" s="28"/>
      <c r="D61" s="28"/>
      <c r="E61" s="7"/>
      <c r="G61" s="9"/>
      <c r="I61" s="12">
        <v>36</v>
      </c>
      <c r="J61" s="90" t="s">
        <v>86</v>
      </c>
      <c r="K61" s="90"/>
      <c r="L61" s="90"/>
      <c r="M61" s="90"/>
      <c r="N61" s="90"/>
      <c r="O61" s="90"/>
      <c r="P61" s="149" t="s">
        <v>82</v>
      </c>
      <c r="Q61" s="97"/>
      <c r="S61" s="9"/>
      <c r="U61" s="92"/>
      <c r="W61" s="93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5"/>
      <c r="AL61" s="95"/>
      <c r="AM61" s="95"/>
      <c r="AN61" s="96">
        <f t="shared" si="9"/>
        <v>0</v>
      </c>
      <c r="AP61" s="9"/>
      <c r="AR61" s="92"/>
      <c r="AT61" s="93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5"/>
      <c r="BI61" s="95"/>
      <c r="BJ61" s="95"/>
      <c r="BK61" s="96">
        <f t="shared" si="42"/>
        <v>0</v>
      </c>
      <c r="BM61" s="9"/>
      <c r="BO61" s="92"/>
      <c r="BQ61" s="93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5"/>
      <c r="CF61" s="95"/>
      <c r="CG61" s="95"/>
      <c r="CH61" s="96">
        <f t="shared" si="43"/>
        <v>0</v>
      </c>
      <c r="CJ61" s="9"/>
      <c r="CL61" s="92"/>
      <c r="CN61" s="93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5"/>
      <c r="DC61" s="95"/>
      <c r="DD61" s="95"/>
      <c r="DE61" s="96">
        <f t="shared" si="44"/>
        <v>0</v>
      </c>
      <c r="DG61" s="9"/>
      <c r="DI61" s="92"/>
      <c r="DK61" s="93">
        <f t="shared" si="33"/>
        <v>0</v>
      </c>
      <c r="DL61" s="94">
        <f t="shared" si="16"/>
        <v>0</v>
      </c>
      <c r="DM61" s="94">
        <f t="shared" si="17"/>
        <v>0</v>
      </c>
      <c r="DN61" s="94">
        <f t="shared" si="18"/>
        <v>0</v>
      </c>
      <c r="DO61" s="94">
        <f t="shared" si="19"/>
        <v>0</v>
      </c>
      <c r="DP61" s="94">
        <f t="shared" si="20"/>
        <v>0</v>
      </c>
      <c r="DQ61" s="94">
        <f t="shared" si="21"/>
        <v>0</v>
      </c>
      <c r="DR61" s="94">
        <f t="shared" si="22"/>
        <v>0</v>
      </c>
      <c r="DS61" s="94">
        <f t="shared" si="23"/>
        <v>0</v>
      </c>
      <c r="DT61" s="94">
        <f t="shared" si="24"/>
        <v>0</v>
      </c>
      <c r="DU61" s="94">
        <f t="shared" si="25"/>
        <v>0</v>
      </c>
      <c r="DV61" s="94">
        <f t="shared" si="26"/>
        <v>0</v>
      </c>
      <c r="DW61" s="94">
        <f t="shared" si="27"/>
        <v>0</v>
      </c>
      <c r="DX61" s="94">
        <f t="shared" si="28"/>
        <v>0</v>
      </c>
      <c r="DY61" s="94">
        <f t="shared" si="29"/>
        <v>0</v>
      </c>
      <c r="DZ61" s="95">
        <f t="shared" si="30"/>
        <v>0</v>
      </c>
      <c r="EA61" s="95">
        <f t="shared" si="31"/>
        <v>0</v>
      </c>
      <c r="EB61" s="96">
        <f t="shared" si="32"/>
        <v>0</v>
      </c>
      <c r="ED61" s="9"/>
    </row>
    <row r="62" spans="2:134">
      <c r="B62" s="28"/>
      <c r="C62" s="28"/>
      <c r="D62" s="28"/>
      <c r="E62" s="7"/>
      <c r="G62" s="9"/>
      <c r="I62" s="12">
        <v>37</v>
      </c>
      <c r="J62" s="90" t="s">
        <v>86</v>
      </c>
      <c r="K62" s="90"/>
      <c r="L62" s="90"/>
      <c r="M62" s="90"/>
      <c r="N62" s="90"/>
      <c r="O62" s="90"/>
      <c r="P62" s="149" t="s">
        <v>83</v>
      </c>
      <c r="Q62" s="97"/>
      <c r="S62" s="9"/>
      <c r="U62" s="92"/>
      <c r="W62" s="93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5"/>
      <c r="AL62" s="95"/>
      <c r="AM62" s="95"/>
      <c r="AN62" s="96">
        <f t="shared" si="9"/>
        <v>0</v>
      </c>
      <c r="AP62" s="9"/>
      <c r="AR62" s="92"/>
      <c r="AT62" s="93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5"/>
      <c r="BI62" s="95"/>
      <c r="BJ62" s="95"/>
      <c r="BK62" s="96">
        <f t="shared" si="42"/>
        <v>0</v>
      </c>
      <c r="BM62" s="9"/>
      <c r="BO62" s="92"/>
      <c r="BQ62" s="93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5"/>
      <c r="CF62" s="95"/>
      <c r="CG62" s="95"/>
      <c r="CH62" s="96">
        <f t="shared" si="43"/>
        <v>0</v>
      </c>
      <c r="CJ62" s="9"/>
      <c r="CL62" s="92"/>
      <c r="CN62" s="93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5"/>
      <c r="DC62" s="95"/>
      <c r="DD62" s="95"/>
      <c r="DE62" s="96">
        <f t="shared" si="44"/>
        <v>0</v>
      </c>
      <c r="DG62" s="9"/>
      <c r="DI62" s="92"/>
      <c r="DK62" s="93">
        <f t="shared" si="33"/>
        <v>0</v>
      </c>
      <c r="DL62" s="94">
        <f t="shared" si="16"/>
        <v>0</v>
      </c>
      <c r="DM62" s="94">
        <f t="shared" si="17"/>
        <v>0</v>
      </c>
      <c r="DN62" s="94">
        <f t="shared" si="18"/>
        <v>0</v>
      </c>
      <c r="DO62" s="94">
        <f t="shared" si="19"/>
        <v>0</v>
      </c>
      <c r="DP62" s="94">
        <f t="shared" si="20"/>
        <v>0</v>
      </c>
      <c r="DQ62" s="94">
        <f t="shared" si="21"/>
        <v>0</v>
      </c>
      <c r="DR62" s="94">
        <f t="shared" si="22"/>
        <v>0</v>
      </c>
      <c r="DS62" s="94">
        <f t="shared" si="23"/>
        <v>0</v>
      </c>
      <c r="DT62" s="94">
        <f t="shared" si="24"/>
        <v>0</v>
      </c>
      <c r="DU62" s="94">
        <f t="shared" si="25"/>
        <v>0</v>
      </c>
      <c r="DV62" s="94">
        <f t="shared" si="26"/>
        <v>0</v>
      </c>
      <c r="DW62" s="94">
        <f t="shared" si="27"/>
        <v>0</v>
      </c>
      <c r="DX62" s="94">
        <f t="shared" si="28"/>
        <v>0</v>
      </c>
      <c r="DY62" s="94">
        <f t="shared" si="29"/>
        <v>0</v>
      </c>
      <c r="DZ62" s="95">
        <f t="shared" si="30"/>
        <v>0</v>
      </c>
      <c r="EA62" s="95">
        <f t="shared" si="31"/>
        <v>0</v>
      </c>
      <c r="EB62" s="96">
        <f t="shared" si="32"/>
        <v>0</v>
      </c>
      <c r="ED62" s="9"/>
    </row>
    <row r="63" spans="2:134">
      <c r="B63" s="28"/>
      <c r="C63" s="28"/>
      <c r="D63" s="28"/>
      <c r="E63" s="7"/>
      <c r="G63" s="9"/>
      <c r="I63" s="12">
        <v>38</v>
      </c>
      <c r="J63" s="90" t="s">
        <v>87</v>
      </c>
      <c r="K63" s="90"/>
      <c r="L63" s="90"/>
      <c r="M63" s="90"/>
      <c r="N63" s="90"/>
      <c r="O63" s="90"/>
      <c r="P63" s="149" t="s">
        <v>82</v>
      </c>
      <c r="Q63" s="97"/>
      <c r="S63" s="9"/>
      <c r="U63" s="92"/>
      <c r="W63" s="93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5"/>
      <c r="AL63" s="95"/>
      <c r="AM63" s="95"/>
      <c r="AN63" s="96">
        <f t="shared" si="9"/>
        <v>0</v>
      </c>
      <c r="AP63" s="9"/>
      <c r="AR63" s="92"/>
      <c r="AT63" s="93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5"/>
      <c r="BI63" s="95"/>
      <c r="BJ63" s="95"/>
      <c r="BK63" s="96">
        <f t="shared" si="42"/>
        <v>0</v>
      </c>
      <c r="BM63" s="9"/>
      <c r="BO63" s="92"/>
      <c r="BQ63" s="93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5"/>
      <c r="CF63" s="95"/>
      <c r="CG63" s="95"/>
      <c r="CH63" s="96">
        <f t="shared" si="43"/>
        <v>0</v>
      </c>
      <c r="CJ63" s="9"/>
      <c r="CL63" s="92"/>
      <c r="CN63" s="93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5"/>
      <c r="DC63" s="95"/>
      <c r="DD63" s="95"/>
      <c r="DE63" s="96">
        <f t="shared" si="44"/>
        <v>0</v>
      </c>
      <c r="DG63" s="9"/>
      <c r="DI63" s="92"/>
      <c r="DK63" s="93">
        <f t="shared" si="33"/>
        <v>0</v>
      </c>
      <c r="DL63" s="94">
        <f t="shared" si="16"/>
        <v>0</v>
      </c>
      <c r="DM63" s="94">
        <f t="shared" si="17"/>
        <v>0</v>
      </c>
      <c r="DN63" s="94">
        <f t="shared" si="18"/>
        <v>0</v>
      </c>
      <c r="DO63" s="94">
        <f t="shared" si="19"/>
        <v>0</v>
      </c>
      <c r="DP63" s="94">
        <f t="shared" si="20"/>
        <v>0</v>
      </c>
      <c r="DQ63" s="94">
        <f t="shared" si="21"/>
        <v>0</v>
      </c>
      <c r="DR63" s="94">
        <f t="shared" si="22"/>
        <v>0</v>
      </c>
      <c r="DS63" s="94">
        <f t="shared" si="23"/>
        <v>0</v>
      </c>
      <c r="DT63" s="94">
        <f t="shared" si="24"/>
        <v>0</v>
      </c>
      <c r="DU63" s="94">
        <f t="shared" si="25"/>
        <v>0</v>
      </c>
      <c r="DV63" s="94">
        <f t="shared" si="26"/>
        <v>0</v>
      </c>
      <c r="DW63" s="94">
        <f t="shared" si="27"/>
        <v>0</v>
      </c>
      <c r="DX63" s="94">
        <f t="shared" si="28"/>
        <v>0</v>
      </c>
      <c r="DY63" s="94">
        <f t="shared" si="29"/>
        <v>0</v>
      </c>
      <c r="DZ63" s="95">
        <f t="shared" si="30"/>
        <v>0</v>
      </c>
      <c r="EA63" s="95">
        <f t="shared" si="31"/>
        <v>0</v>
      </c>
      <c r="EB63" s="96">
        <f t="shared" si="32"/>
        <v>0</v>
      </c>
      <c r="ED63" s="9"/>
    </row>
    <row r="64" spans="2:134">
      <c r="B64" s="28"/>
      <c r="C64" s="28"/>
      <c r="D64" s="28"/>
      <c r="E64" s="7"/>
      <c r="G64" s="9"/>
      <c r="I64" s="12">
        <v>39</v>
      </c>
      <c r="J64" s="90" t="s">
        <v>87</v>
      </c>
      <c r="K64" s="90"/>
      <c r="L64" s="90"/>
      <c r="M64" s="90"/>
      <c r="N64" s="90"/>
      <c r="O64" s="90"/>
      <c r="P64" s="149" t="s">
        <v>83</v>
      </c>
      <c r="Q64" s="97"/>
      <c r="S64" s="9"/>
      <c r="U64" s="92"/>
      <c r="W64" s="93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5"/>
      <c r="AL64" s="95"/>
      <c r="AM64" s="95"/>
      <c r="AN64" s="96">
        <f t="shared" si="9"/>
        <v>0</v>
      </c>
      <c r="AP64" s="9"/>
      <c r="AR64" s="92"/>
      <c r="AT64" s="93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5"/>
      <c r="BI64" s="95"/>
      <c r="BJ64" s="95"/>
      <c r="BK64" s="96">
        <f t="shared" si="42"/>
        <v>0</v>
      </c>
      <c r="BM64" s="9"/>
      <c r="BO64" s="92"/>
      <c r="BQ64" s="93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5"/>
      <c r="CF64" s="95"/>
      <c r="CG64" s="95"/>
      <c r="CH64" s="96">
        <f t="shared" si="43"/>
        <v>0</v>
      </c>
      <c r="CJ64" s="9"/>
      <c r="CL64" s="92"/>
      <c r="CN64" s="93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5"/>
      <c r="DC64" s="95"/>
      <c r="DD64" s="95"/>
      <c r="DE64" s="96">
        <f t="shared" si="44"/>
        <v>0</v>
      </c>
      <c r="DG64" s="9"/>
      <c r="DI64" s="92"/>
      <c r="DK64" s="93">
        <f t="shared" si="33"/>
        <v>0</v>
      </c>
      <c r="DL64" s="94">
        <f t="shared" si="16"/>
        <v>0</v>
      </c>
      <c r="DM64" s="94">
        <f t="shared" si="17"/>
        <v>0</v>
      </c>
      <c r="DN64" s="94">
        <f t="shared" si="18"/>
        <v>0</v>
      </c>
      <c r="DO64" s="94">
        <f t="shared" si="19"/>
        <v>0</v>
      </c>
      <c r="DP64" s="94">
        <f t="shared" si="20"/>
        <v>0</v>
      </c>
      <c r="DQ64" s="94">
        <f t="shared" si="21"/>
        <v>0</v>
      </c>
      <c r="DR64" s="94">
        <f t="shared" si="22"/>
        <v>0</v>
      </c>
      <c r="DS64" s="94">
        <f t="shared" si="23"/>
        <v>0</v>
      </c>
      <c r="DT64" s="94">
        <f t="shared" si="24"/>
        <v>0</v>
      </c>
      <c r="DU64" s="94">
        <f t="shared" si="25"/>
        <v>0</v>
      </c>
      <c r="DV64" s="94">
        <f t="shared" si="26"/>
        <v>0</v>
      </c>
      <c r="DW64" s="94">
        <f t="shared" si="27"/>
        <v>0</v>
      </c>
      <c r="DX64" s="94">
        <f t="shared" si="28"/>
        <v>0</v>
      </c>
      <c r="DY64" s="94">
        <f t="shared" si="29"/>
        <v>0</v>
      </c>
      <c r="DZ64" s="95">
        <f t="shared" si="30"/>
        <v>0</v>
      </c>
      <c r="EA64" s="95">
        <f t="shared" si="31"/>
        <v>0</v>
      </c>
      <c r="EB64" s="96">
        <f t="shared" si="32"/>
        <v>0</v>
      </c>
      <c r="ED64" s="9"/>
    </row>
    <row r="65" spans="2:134">
      <c r="B65" s="28"/>
      <c r="C65" s="28"/>
      <c r="D65" s="28"/>
      <c r="E65" s="7"/>
      <c r="G65" s="9"/>
      <c r="I65" s="12">
        <v>40</v>
      </c>
      <c r="J65" s="90" t="s">
        <v>133</v>
      </c>
      <c r="K65" s="90"/>
      <c r="L65" s="90"/>
      <c r="M65" s="90"/>
      <c r="N65" s="90"/>
      <c r="O65" s="90"/>
      <c r="P65" s="149" t="s">
        <v>82</v>
      </c>
      <c r="Q65" s="97"/>
      <c r="S65" s="9"/>
      <c r="U65" s="92"/>
      <c r="W65" s="93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5"/>
      <c r="AL65" s="95"/>
      <c r="AM65" s="95"/>
      <c r="AN65" s="96">
        <f t="shared" si="9"/>
        <v>0</v>
      </c>
      <c r="AP65" s="9"/>
      <c r="AR65" s="92"/>
      <c r="AT65" s="93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5"/>
      <c r="BI65" s="95"/>
      <c r="BJ65" s="95"/>
      <c r="BK65" s="96">
        <f t="shared" si="42"/>
        <v>0</v>
      </c>
      <c r="BM65" s="9"/>
      <c r="BO65" s="92"/>
      <c r="BQ65" s="93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5"/>
      <c r="CF65" s="95"/>
      <c r="CG65" s="95"/>
      <c r="CH65" s="96">
        <f t="shared" si="43"/>
        <v>0</v>
      </c>
      <c r="CJ65" s="9"/>
      <c r="CL65" s="92"/>
      <c r="CN65" s="93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5"/>
      <c r="DC65" s="95"/>
      <c r="DD65" s="95"/>
      <c r="DE65" s="96">
        <f t="shared" si="44"/>
        <v>0</v>
      </c>
      <c r="DG65" s="9"/>
      <c r="DI65" s="92"/>
      <c r="DK65" s="93">
        <f t="shared" si="33"/>
        <v>0</v>
      </c>
      <c r="DL65" s="94">
        <f t="shared" si="16"/>
        <v>0</v>
      </c>
      <c r="DM65" s="94">
        <f t="shared" si="17"/>
        <v>0</v>
      </c>
      <c r="DN65" s="94">
        <f t="shared" si="18"/>
        <v>0</v>
      </c>
      <c r="DO65" s="94">
        <f t="shared" si="19"/>
        <v>0</v>
      </c>
      <c r="DP65" s="94">
        <f t="shared" si="20"/>
        <v>0</v>
      </c>
      <c r="DQ65" s="94">
        <f t="shared" si="21"/>
        <v>0</v>
      </c>
      <c r="DR65" s="94">
        <f t="shared" si="22"/>
        <v>0</v>
      </c>
      <c r="DS65" s="94">
        <f t="shared" si="23"/>
        <v>0</v>
      </c>
      <c r="DT65" s="94">
        <f t="shared" si="24"/>
        <v>0</v>
      </c>
      <c r="DU65" s="94">
        <f t="shared" si="25"/>
        <v>0</v>
      </c>
      <c r="DV65" s="94">
        <f t="shared" si="26"/>
        <v>0</v>
      </c>
      <c r="DW65" s="94">
        <f t="shared" si="27"/>
        <v>0</v>
      </c>
      <c r="DX65" s="94">
        <f t="shared" si="28"/>
        <v>0</v>
      </c>
      <c r="DY65" s="94">
        <f t="shared" si="29"/>
        <v>0</v>
      </c>
      <c r="DZ65" s="95">
        <f t="shared" si="30"/>
        <v>0</v>
      </c>
      <c r="EA65" s="95">
        <f t="shared" si="31"/>
        <v>0</v>
      </c>
      <c r="EB65" s="96">
        <f t="shared" si="32"/>
        <v>0</v>
      </c>
      <c r="ED65" s="9"/>
    </row>
    <row r="66" spans="2:134">
      <c r="B66" s="28"/>
      <c r="C66" s="28"/>
      <c r="D66" s="28"/>
      <c r="E66" s="7"/>
      <c r="G66" s="9"/>
      <c r="I66" s="12">
        <v>41</v>
      </c>
      <c r="J66" s="90" t="s">
        <v>134</v>
      </c>
      <c r="K66" s="90"/>
      <c r="L66" s="90"/>
      <c r="M66" s="90"/>
      <c r="N66" s="90"/>
      <c r="O66" s="90"/>
      <c r="P66" s="149" t="s">
        <v>83</v>
      </c>
      <c r="Q66" s="97"/>
      <c r="S66" s="9"/>
      <c r="U66" s="92"/>
      <c r="W66" s="93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5"/>
      <c r="AL66" s="95"/>
      <c r="AM66" s="95"/>
      <c r="AN66" s="96">
        <f t="shared" si="9"/>
        <v>0</v>
      </c>
      <c r="AP66" s="9"/>
      <c r="AR66" s="92"/>
      <c r="AT66" s="93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5"/>
      <c r="BI66" s="95"/>
      <c r="BJ66" s="95"/>
      <c r="BK66" s="96">
        <f t="shared" si="42"/>
        <v>0</v>
      </c>
      <c r="BM66" s="9"/>
      <c r="BO66" s="92"/>
      <c r="BQ66" s="93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5"/>
      <c r="CF66" s="95"/>
      <c r="CG66" s="95"/>
      <c r="CH66" s="96">
        <f t="shared" si="43"/>
        <v>0</v>
      </c>
      <c r="CJ66" s="9"/>
      <c r="CL66" s="92"/>
      <c r="CN66" s="93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5"/>
      <c r="DC66" s="95"/>
      <c r="DD66" s="95"/>
      <c r="DE66" s="96">
        <f t="shared" si="44"/>
        <v>0</v>
      </c>
      <c r="DG66" s="9"/>
      <c r="DI66" s="92"/>
      <c r="DK66" s="93">
        <f t="shared" si="33"/>
        <v>0</v>
      </c>
      <c r="DL66" s="94">
        <f t="shared" si="16"/>
        <v>0</v>
      </c>
      <c r="DM66" s="94">
        <f t="shared" si="17"/>
        <v>0</v>
      </c>
      <c r="DN66" s="94">
        <f t="shared" si="18"/>
        <v>0</v>
      </c>
      <c r="DO66" s="94">
        <f t="shared" si="19"/>
        <v>0</v>
      </c>
      <c r="DP66" s="94">
        <f t="shared" si="20"/>
        <v>0</v>
      </c>
      <c r="DQ66" s="94">
        <f t="shared" si="21"/>
        <v>0</v>
      </c>
      <c r="DR66" s="94">
        <f t="shared" si="22"/>
        <v>0</v>
      </c>
      <c r="DS66" s="94">
        <f t="shared" si="23"/>
        <v>0</v>
      </c>
      <c r="DT66" s="94">
        <f t="shared" si="24"/>
        <v>0</v>
      </c>
      <c r="DU66" s="94">
        <f t="shared" si="25"/>
        <v>0</v>
      </c>
      <c r="DV66" s="94">
        <f t="shared" si="26"/>
        <v>0</v>
      </c>
      <c r="DW66" s="94">
        <f t="shared" si="27"/>
        <v>0</v>
      </c>
      <c r="DX66" s="94">
        <f t="shared" si="28"/>
        <v>0</v>
      </c>
      <c r="DY66" s="94">
        <f t="shared" si="29"/>
        <v>0</v>
      </c>
      <c r="DZ66" s="95">
        <f t="shared" si="30"/>
        <v>0</v>
      </c>
      <c r="EA66" s="95">
        <f t="shared" si="31"/>
        <v>0</v>
      </c>
      <c r="EB66" s="96">
        <f t="shared" si="32"/>
        <v>0</v>
      </c>
      <c r="ED66" s="9"/>
    </row>
    <row r="67" spans="2:134" ht="15" customHeight="1">
      <c r="B67" s="28"/>
      <c r="C67" s="28"/>
      <c r="D67" s="28"/>
      <c r="E67" s="7"/>
      <c r="G67" s="9"/>
      <c r="I67" s="12">
        <v>42</v>
      </c>
      <c r="J67" s="90" t="s">
        <v>135</v>
      </c>
      <c r="K67" s="90"/>
      <c r="L67" s="90"/>
      <c r="M67" s="90"/>
      <c r="N67" s="90"/>
      <c r="O67" s="90"/>
      <c r="P67" s="149" t="s">
        <v>82</v>
      </c>
      <c r="Q67" s="97"/>
      <c r="S67" s="9"/>
      <c r="U67" s="92"/>
      <c r="W67" s="93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5"/>
      <c r="AL67" s="95"/>
      <c r="AM67" s="95"/>
      <c r="AN67" s="96">
        <f t="shared" si="9"/>
        <v>0</v>
      </c>
      <c r="AP67" s="9"/>
      <c r="AR67" s="92"/>
      <c r="AT67" s="93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5"/>
      <c r="BI67" s="95"/>
      <c r="BJ67" s="95"/>
      <c r="BK67" s="96">
        <f t="shared" si="42"/>
        <v>0</v>
      </c>
      <c r="BM67" s="9"/>
      <c r="BO67" s="92"/>
      <c r="BQ67" s="93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5"/>
      <c r="CF67" s="95"/>
      <c r="CG67" s="95"/>
      <c r="CH67" s="96">
        <f t="shared" si="43"/>
        <v>0</v>
      </c>
      <c r="CJ67" s="9"/>
      <c r="CL67" s="92"/>
      <c r="CN67" s="93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5"/>
      <c r="DC67" s="95"/>
      <c r="DD67" s="95"/>
      <c r="DE67" s="96">
        <f t="shared" si="44"/>
        <v>0</v>
      </c>
      <c r="DG67" s="9"/>
      <c r="DI67" s="92"/>
      <c r="DK67" s="93">
        <f t="shared" si="33"/>
        <v>0</v>
      </c>
      <c r="DL67" s="94">
        <f t="shared" si="16"/>
        <v>0</v>
      </c>
      <c r="DM67" s="94">
        <f t="shared" si="17"/>
        <v>0</v>
      </c>
      <c r="DN67" s="94">
        <f t="shared" si="18"/>
        <v>0</v>
      </c>
      <c r="DO67" s="94">
        <f t="shared" si="19"/>
        <v>0</v>
      </c>
      <c r="DP67" s="94">
        <f t="shared" si="20"/>
        <v>0</v>
      </c>
      <c r="DQ67" s="94">
        <f t="shared" si="21"/>
        <v>0</v>
      </c>
      <c r="DR67" s="94">
        <f t="shared" si="22"/>
        <v>0</v>
      </c>
      <c r="DS67" s="94">
        <f t="shared" si="23"/>
        <v>0</v>
      </c>
      <c r="DT67" s="94">
        <f t="shared" si="24"/>
        <v>0</v>
      </c>
      <c r="DU67" s="94">
        <f t="shared" si="25"/>
        <v>0</v>
      </c>
      <c r="DV67" s="94">
        <f t="shared" si="26"/>
        <v>0</v>
      </c>
      <c r="DW67" s="94">
        <f t="shared" si="27"/>
        <v>0</v>
      </c>
      <c r="DX67" s="94">
        <f t="shared" si="28"/>
        <v>0</v>
      </c>
      <c r="DY67" s="94">
        <f t="shared" si="29"/>
        <v>0</v>
      </c>
      <c r="DZ67" s="95">
        <f t="shared" si="30"/>
        <v>0</v>
      </c>
      <c r="EA67" s="95">
        <f t="shared" si="31"/>
        <v>0</v>
      </c>
      <c r="EB67" s="96">
        <f t="shared" si="32"/>
        <v>0</v>
      </c>
      <c r="ED67" s="9"/>
    </row>
    <row r="68" spans="2:134" ht="15" customHeight="1">
      <c r="B68" s="28"/>
      <c r="C68" s="28"/>
      <c r="D68" s="28"/>
      <c r="E68" s="7"/>
      <c r="G68" s="9"/>
      <c r="I68" s="12">
        <v>43</v>
      </c>
      <c r="J68" s="90" t="s">
        <v>135</v>
      </c>
      <c r="K68" s="90"/>
      <c r="L68" s="90"/>
      <c r="M68" s="90"/>
      <c r="N68" s="90"/>
      <c r="O68" s="90"/>
      <c r="P68" s="149" t="s">
        <v>83</v>
      </c>
      <c r="Q68" s="97"/>
      <c r="S68" s="9"/>
      <c r="U68" s="92"/>
      <c r="W68" s="93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5"/>
      <c r="AL68" s="95"/>
      <c r="AM68" s="95"/>
      <c r="AN68" s="96">
        <f t="shared" si="9"/>
        <v>0</v>
      </c>
      <c r="AP68" s="9"/>
      <c r="AR68" s="92"/>
      <c r="AT68" s="93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5"/>
      <c r="BI68" s="95"/>
      <c r="BJ68" s="95"/>
      <c r="BK68" s="96">
        <f t="shared" si="42"/>
        <v>0</v>
      </c>
      <c r="BM68" s="9"/>
      <c r="BO68" s="92"/>
      <c r="BQ68" s="93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5"/>
      <c r="CF68" s="95"/>
      <c r="CG68" s="95"/>
      <c r="CH68" s="96">
        <f t="shared" si="43"/>
        <v>0</v>
      </c>
      <c r="CJ68" s="9"/>
      <c r="CL68" s="92"/>
      <c r="CN68" s="93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5"/>
      <c r="DC68" s="95"/>
      <c r="DD68" s="95"/>
      <c r="DE68" s="96">
        <f t="shared" si="44"/>
        <v>0</v>
      </c>
      <c r="DG68" s="9"/>
      <c r="DI68" s="92"/>
      <c r="DK68" s="93">
        <f t="shared" si="33"/>
        <v>0</v>
      </c>
      <c r="DL68" s="94">
        <f t="shared" si="16"/>
        <v>0</v>
      </c>
      <c r="DM68" s="94">
        <f t="shared" si="17"/>
        <v>0</v>
      </c>
      <c r="DN68" s="94">
        <f t="shared" si="18"/>
        <v>0</v>
      </c>
      <c r="DO68" s="94">
        <f t="shared" si="19"/>
        <v>0</v>
      </c>
      <c r="DP68" s="94">
        <f t="shared" si="20"/>
        <v>0</v>
      </c>
      <c r="DQ68" s="94">
        <f t="shared" si="21"/>
        <v>0</v>
      </c>
      <c r="DR68" s="94">
        <f t="shared" si="22"/>
        <v>0</v>
      </c>
      <c r="DS68" s="94">
        <f t="shared" si="23"/>
        <v>0</v>
      </c>
      <c r="DT68" s="94">
        <f t="shared" si="24"/>
        <v>0</v>
      </c>
      <c r="DU68" s="94">
        <f t="shared" si="25"/>
        <v>0</v>
      </c>
      <c r="DV68" s="94">
        <f t="shared" si="26"/>
        <v>0</v>
      </c>
      <c r="DW68" s="94">
        <f t="shared" si="27"/>
        <v>0</v>
      </c>
      <c r="DX68" s="94">
        <f t="shared" si="28"/>
        <v>0</v>
      </c>
      <c r="DY68" s="94">
        <f t="shared" si="29"/>
        <v>0</v>
      </c>
      <c r="DZ68" s="95">
        <f t="shared" si="30"/>
        <v>0</v>
      </c>
      <c r="EA68" s="95">
        <f t="shared" si="31"/>
        <v>0</v>
      </c>
      <c r="EB68" s="96">
        <f t="shared" si="32"/>
        <v>0</v>
      </c>
      <c r="ED68" s="9"/>
    </row>
    <row r="69" spans="2:134" ht="15" customHeight="1">
      <c r="B69" s="28"/>
      <c r="C69" s="28"/>
      <c r="D69" s="28"/>
      <c r="E69" s="7"/>
      <c r="G69" s="9"/>
      <c r="I69" s="12">
        <v>44</v>
      </c>
      <c r="J69" s="90" t="s">
        <v>136</v>
      </c>
      <c r="K69" s="90"/>
      <c r="L69" s="90"/>
      <c r="M69" s="90"/>
      <c r="N69" s="90"/>
      <c r="O69" s="90"/>
      <c r="P69" s="149" t="s">
        <v>82</v>
      </c>
      <c r="Q69" s="97"/>
      <c r="S69" s="9"/>
      <c r="U69" s="92"/>
      <c r="W69" s="93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5"/>
      <c r="AL69" s="95"/>
      <c r="AM69" s="95"/>
      <c r="AN69" s="96">
        <f t="shared" si="9"/>
        <v>0</v>
      </c>
      <c r="AP69" s="9"/>
      <c r="AR69" s="92"/>
      <c r="AT69" s="93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5"/>
      <c r="BI69" s="95"/>
      <c r="BJ69" s="95"/>
      <c r="BK69" s="96">
        <f t="shared" si="42"/>
        <v>0</v>
      </c>
      <c r="BM69" s="9"/>
      <c r="BO69" s="92"/>
      <c r="BQ69" s="93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5"/>
      <c r="CF69" s="95"/>
      <c r="CG69" s="95"/>
      <c r="CH69" s="96">
        <f t="shared" si="43"/>
        <v>0</v>
      </c>
      <c r="CJ69" s="9"/>
      <c r="CL69" s="92"/>
      <c r="CN69" s="93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5"/>
      <c r="DC69" s="95"/>
      <c r="DD69" s="95"/>
      <c r="DE69" s="96">
        <f t="shared" si="44"/>
        <v>0</v>
      </c>
      <c r="DG69" s="9"/>
      <c r="DI69" s="92"/>
      <c r="DK69" s="93">
        <f t="shared" si="33"/>
        <v>0</v>
      </c>
      <c r="DL69" s="94">
        <f t="shared" si="16"/>
        <v>0</v>
      </c>
      <c r="DM69" s="94">
        <f t="shared" si="17"/>
        <v>0</v>
      </c>
      <c r="DN69" s="94">
        <f t="shared" si="18"/>
        <v>0</v>
      </c>
      <c r="DO69" s="94">
        <f t="shared" si="19"/>
        <v>0</v>
      </c>
      <c r="DP69" s="94">
        <f t="shared" si="20"/>
        <v>0</v>
      </c>
      <c r="DQ69" s="94">
        <f t="shared" si="21"/>
        <v>0</v>
      </c>
      <c r="DR69" s="94">
        <f t="shared" si="22"/>
        <v>0</v>
      </c>
      <c r="DS69" s="94">
        <f t="shared" si="23"/>
        <v>0</v>
      </c>
      <c r="DT69" s="94">
        <f t="shared" si="24"/>
        <v>0</v>
      </c>
      <c r="DU69" s="94">
        <f t="shared" si="25"/>
        <v>0</v>
      </c>
      <c r="DV69" s="94">
        <f t="shared" si="26"/>
        <v>0</v>
      </c>
      <c r="DW69" s="94">
        <f t="shared" si="27"/>
        <v>0</v>
      </c>
      <c r="DX69" s="94">
        <f t="shared" si="28"/>
        <v>0</v>
      </c>
      <c r="DY69" s="94">
        <f t="shared" si="29"/>
        <v>0</v>
      </c>
      <c r="DZ69" s="95">
        <f t="shared" si="30"/>
        <v>0</v>
      </c>
      <c r="EA69" s="95">
        <f t="shared" si="31"/>
        <v>0</v>
      </c>
      <c r="EB69" s="96">
        <f t="shared" si="32"/>
        <v>0</v>
      </c>
      <c r="ED69" s="9"/>
    </row>
    <row r="70" spans="2:134" ht="15" customHeight="1">
      <c r="B70" s="28"/>
      <c r="C70" s="28"/>
      <c r="D70" s="28"/>
      <c r="E70" s="7"/>
      <c r="G70" s="9"/>
      <c r="I70" s="12">
        <v>45</v>
      </c>
      <c r="J70" s="90" t="s">
        <v>136</v>
      </c>
      <c r="K70" s="152"/>
      <c r="L70" s="152"/>
      <c r="M70" s="152"/>
      <c r="N70" s="152"/>
      <c r="O70" s="152"/>
      <c r="P70" s="153" t="s">
        <v>83</v>
      </c>
      <c r="Q70" s="100"/>
      <c r="S70" s="9"/>
      <c r="U70" s="101"/>
      <c r="W70" s="124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6"/>
      <c r="AL70" s="95"/>
      <c r="AM70" s="95"/>
      <c r="AN70" s="96">
        <f>SUM(W70:AM70)*$Q70</f>
        <v>0</v>
      </c>
      <c r="AP70" s="9"/>
      <c r="AR70" s="101"/>
      <c r="AT70" s="124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6"/>
      <c r="BI70" s="95"/>
      <c r="BJ70" s="95"/>
      <c r="BK70" s="96">
        <f>SUM(AT70:BJ70)*$Q70</f>
        <v>0</v>
      </c>
      <c r="BM70" s="9"/>
      <c r="BO70" s="101"/>
      <c r="BQ70" s="124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6"/>
      <c r="CF70" s="95"/>
      <c r="CG70" s="95"/>
      <c r="CH70" s="96">
        <f>SUM(BQ70:CG70)*$Q70</f>
        <v>0</v>
      </c>
      <c r="CJ70" s="9"/>
      <c r="CL70" s="101"/>
      <c r="CN70" s="124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6"/>
      <c r="DC70" s="95"/>
      <c r="DD70" s="95"/>
      <c r="DE70" s="96">
        <f>SUM(CN70:DD70)*$Q70</f>
        <v>0</v>
      </c>
      <c r="DG70" s="9"/>
      <c r="DI70" s="101"/>
      <c r="DK70" s="124">
        <f t="shared" si="33"/>
        <v>0</v>
      </c>
      <c r="DL70" s="125">
        <f t="shared" si="16"/>
        <v>0</v>
      </c>
      <c r="DM70" s="125">
        <f t="shared" si="17"/>
        <v>0</v>
      </c>
      <c r="DN70" s="125">
        <f t="shared" si="18"/>
        <v>0</v>
      </c>
      <c r="DO70" s="125">
        <f t="shared" si="19"/>
        <v>0</v>
      </c>
      <c r="DP70" s="125">
        <f t="shared" si="20"/>
        <v>0</v>
      </c>
      <c r="DQ70" s="125">
        <f t="shared" si="21"/>
        <v>0</v>
      </c>
      <c r="DR70" s="125">
        <f t="shared" si="22"/>
        <v>0</v>
      </c>
      <c r="DS70" s="125">
        <f t="shared" si="23"/>
        <v>0</v>
      </c>
      <c r="DT70" s="125">
        <f t="shared" si="24"/>
        <v>0</v>
      </c>
      <c r="DU70" s="125">
        <f t="shared" si="25"/>
        <v>0</v>
      </c>
      <c r="DV70" s="125">
        <f t="shared" si="26"/>
        <v>0</v>
      </c>
      <c r="DW70" s="125">
        <f t="shared" si="27"/>
        <v>0</v>
      </c>
      <c r="DX70" s="125">
        <f t="shared" si="28"/>
        <v>0</v>
      </c>
      <c r="DY70" s="125">
        <f t="shared" si="29"/>
        <v>0</v>
      </c>
      <c r="DZ70" s="95">
        <f t="shared" si="30"/>
        <v>0</v>
      </c>
      <c r="EA70" s="95">
        <f t="shared" si="31"/>
        <v>0</v>
      </c>
      <c r="EB70" s="96">
        <f t="shared" si="32"/>
        <v>0</v>
      </c>
      <c r="ED70" s="9"/>
    </row>
    <row r="71" spans="2:134">
      <c r="G71" s="9"/>
      <c r="Q71" s="83"/>
      <c r="S71" s="9"/>
      <c r="U71" s="78" t="s">
        <v>104</v>
      </c>
      <c r="W71" s="83">
        <f t="shared" ref="W71:AM71" si="59">SUMPRODUCT(W$18:W$70,$Q$18:$Q$70)</f>
        <v>0</v>
      </c>
      <c r="X71" s="83">
        <f t="shared" si="59"/>
        <v>0</v>
      </c>
      <c r="Y71" s="83">
        <f t="shared" si="59"/>
        <v>0</v>
      </c>
      <c r="Z71" s="83">
        <f t="shared" si="59"/>
        <v>0</v>
      </c>
      <c r="AA71" s="83">
        <f t="shared" si="59"/>
        <v>0</v>
      </c>
      <c r="AB71" s="83">
        <f t="shared" si="59"/>
        <v>0</v>
      </c>
      <c r="AC71" s="83">
        <f t="shared" si="59"/>
        <v>0</v>
      </c>
      <c r="AD71" s="83">
        <f t="shared" si="59"/>
        <v>0</v>
      </c>
      <c r="AE71" s="83">
        <f t="shared" si="59"/>
        <v>0</v>
      </c>
      <c r="AF71" s="83">
        <f t="shared" si="59"/>
        <v>0</v>
      </c>
      <c r="AG71" s="83">
        <f t="shared" si="59"/>
        <v>0</v>
      </c>
      <c r="AH71" s="83">
        <f t="shared" si="59"/>
        <v>0</v>
      </c>
      <c r="AI71" s="83">
        <f t="shared" si="59"/>
        <v>0</v>
      </c>
      <c r="AJ71" s="83">
        <f t="shared" si="59"/>
        <v>0</v>
      </c>
      <c r="AK71" s="83">
        <f t="shared" si="59"/>
        <v>0</v>
      </c>
      <c r="AL71" s="83">
        <f t="shared" si="59"/>
        <v>0</v>
      </c>
      <c r="AM71" s="83">
        <f t="shared" si="59"/>
        <v>0</v>
      </c>
      <c r="AN71" s="104">
        <f>SUM(W71:AM71)</f>
        <v>0</v>
      </c>
      <c r="AP71" s="9"/>
      <c r="AR71" s="78" t="s">
        <v>104</v>
      </c>
      <c r="AT71" s="83">
        <f t="shared" ref="AT71:BJ71" si="60">SUMPRODUCT(AT$18:AT$70,$Q$18:$Q$70)</f>
        <v>0</v>
      </c>
      <c r="AU71" s="83">
        <f t="shared" si="60"/>
        <v>0</v>
      </c>
      <c r="AV71" s="83">
        <f t="shared" si="60"/>
        <v>0</v>
      </c>
      <c r="AW71" s="83">
        <f t="shared" si="60"/>
        <v>0</v>
      </c>
      <c r="AX71" s="83">
        <f t="shared" si="60"/>
        <v>0</v>
      </c>
      <c r="AY71" s="83">
        <f t="shared" si="60"/>
        <v>0</v>
      </c>
      <c r="AZ71" s="83">
        <f t="shared" si="60"/>
        <v>0</v>
      </c>
      <c r="BA71" s="83">
        <f t="shared" si="60"/>
        <v>0</v>
      </c>
      <c r="BB71" s="83">
        <f t="shared" si="60"/>
        <v>0</v>
      </c>
      <c r="BC71" s="83">
        <f t="shared" si="60"/>
        <v>0</v>
      </c>
      <c r="BD71" s="83">
        <f t="shared" si="60"/>
        <v>0</v>
      </c>
      <c r="BE71" s="83">
        <f t="shared" si="60"/>
        <v>0</v>
      </c>
      <c r="BF71" s="83">
        <f t="shared" si="60"/>
        <v>0</v>
      </c>
      <c r="BG71" s="83">
        <f t="shared" si="60"/>
        <v>0</v>
      </c>
      <c r="BH71" s="83">
        <f t="shared" si="60"/>
        <v>0</v>
      </c>
      <c r="BI71" s="83">
        <f t="shared" si="60"/>
        <v>0</v>
      </c>
      <c r="BJ71" s="83">
        <f t="shared" si="60"/>
        <v>0</v>
      </c>
      <c r="BK71" s="104">
        <f>SUM(AT71:BJ71)</f>
        <v>0</v>
      </c>
      <c r="BM71" s="9"/>
      <c r="BO71" s="78" t="s">
        <v>104</v>
      </c>
      <c r="BQ71" s="83">
        <f t="shared" ref="BQ71:CG71" si="61">SUMPRODUCT(BQ$18:BQ$70,$Q$18:$Q$70)</f>
        <v>0</v>
      </c>
      <c r="BR71" s="83">
        <f t="shared" si="61"/>
        <v>0</v>
      </c>
      <c r="BS71" s="83">
        <f t="shared" si="61"/>
        <v>0</v>
      </c>
      <c r="BT71" s="83">
        <f t="shared" si="61"/>
        <v>0</v>
      </c>
      <c r="BU71" s="83">
        <f t="shared" si="61"/>
        <v>0</v>
      </c>
      <c r="BV71" s="83">
        <f t="shared" si="61"/>
        <v>0</v>
      </c>
      <c r="BW71" s="83">
        <f t="shared" si="61"/>
        <v>0</v>
      </c>
      <c r="BX71" s="83">
        <f t="shared" si="61"/>
        <v>0</v>
      </c>
      <c r="BY71" s="83">
        <f t="shared" si="61"/>
        <v>0</v>
      </c>
      <c r="BZ71" s="83">
        <f t="shared" si="61"/>
        <v>0</v>
      </c>
      <c r="CA71" s="83">
        <f t="shared" si="61"/>
        <v>0</v>
      </c>
      <c r="CB71" s="83">
        <f t="shared" si="61"/>
        <v>0</v>
      </c>
      <c r="CC71" s="83">
        <f t="shared" si="61"/>
        <v>0</v>
      </c>
      <c r="CD71" s="83">
        <f t="shared" si="61"/>
        <v>0</v>
      </c>
      <c r="CE71" s="83">
        <f t="shared" si="61"/>
        <v>0</v>
      </c>
      <c r="CF71" s="83">
        <f t="shared" si="61"/>
        <v>0</v>
      </c>
      <c r="CG71" s="83">
        <f t="shared" si="61"/>
        <v>0</v>
      </c>
      <c r="CH71" s="104">
        <f>SUM(BQ71:CG71)</f>
        <v>0</v>
      </c>
      <c r="CJ71" s="9"/>
      <c r="CL71" s="78" t="s">
        <v>104</v>
      </c>
      <c r="CN71" s="83">
        <f t="shared" ref="CN71:DD71" si="62">SUMPRODUCT(CN$18:CN$70,$Q$18:$Q$70)</f>
        <v>0</v>
      </c>
      <c r="CO71" s="83">
        <f t="shared" si="62"/>
        <v>0</v>
      </c>
      <c r="CP71" s="83">
        <f t="shared" si="62"/>
        <v>0</v>
      </c>
      <c r="CQ71" s="83">
        <f t="shared" si="62"/>
        <v>0</v>
      </c>
      <c r="CR71" s="83">
        <f t="shared" si="62"/>
        <v>0</v>
      </c>
      <c r="CS71" s="83">
        <f t="shared" si="62"/>
        <v>0</v>
      </c>
      <c r="CT71" s="83">
        <f t="shared" si="62"/>
        <v>0</v>
      </c>
      <c r="CU71" s="83">
        <f t="shared" si="62"/>
        <v>0</v>
      </c>
      <c r="CV71" s="83">
        <f t="shared" si="62"/>
        <v>0</v>
      </c>
      <c r="CW71" s="83">
        <f t="shared" si="62"/>
        <v>0</v>
      </c>
      <c r="CX71" s="83">
        <f t="shared" si="62"/>
        <v>0</v>
      </c>
      <c r="CY71" s="83">
        <f t="shared" si="62"/>
        <v>0</v>
      </c>
      <c r="CZ71" s="83">
        <f t="shared" si="62"/>
        <v>0</v>
      </c>
      <c r="DA71" s="83">
        <f t="shared" si="62"/>
        <v>0</v>
      </c>
      <c r="DB71" s="83">
        <f t="shared" si="62"/>
        <v>0</v>
      </c>
      <c r="DC71" s="83">
        <f t="shared" si="62"/>
        <v>0</v>
      </c>
      <c r="DD71" s="83">
        <f t="shared" si="62"/>
        <v>0</v>
      </c>
      <c r="DE71" s="104">
        <f>SUM(CN71:DD71)</f>
        <v>0</v>
      </c>
      <c r="DG71" s="9"/>
      <c r="DI71" s="78" t="s">
        <v>104</v>
      </c>
      <c r="DK71" s="83">
        <f t="shared" ref="DK71:EA71" si="63">SUMPRODUCT(DK$18:DK$70,$Q$18:$Q$70)</f>
        <v>0</v>
      </c>
      <c r="DL71" s="102">
        <f t="shared" si="63"/>
        <v>0</v>
      </c>
      <c r="DM71" s="102">
        <f t="shared" si="63"/>
        <v>0</v>
      </c>
      <c r="DN71" s="102">
        <f t="shared" si="63"/>
        <v>0</v>
      </c>
      <c r="DO71" s="102">
        <f t="shared" si="63"/>
        <v>0</v>
      </c>
      <c r="DP71" s="102">
        <f t="shared" si="63"/>
        <v>0</v>
      </c>
      <c r="DQ71" s="102">
        <f t="shared" si="63"/>
        <v>0</v>
      </c>
      <c r="DR71" s="102">
        <f t="shared" si="63"/>
        <v>0</v>
      </c>
      <c r="DS71" s="102">
        <f t="shared" si="63"/>
        <v>0</v>
      </c>
      <c r="DT71" s="102">
        <f t="shared" si="63"/>
        <v>0</v>
      </c>
      <c r="DU71" s="102">
        <f t="shared" si="63"/>
        <v>0</v>
      </c>
      <c r="DV71" s="102">
        <f t="shared" si="63"/>
        <v>0</v>
      </c>
      <c r="DW71" s="102">
        <f t="shared" si="63"/>
        <v>0</v>
      </c>
      <c r="DX71" s="102">
        <f t="shared" si="63"/>
        <v>0</v>
      </c>
      <c r="DY71" s="102">
        <f t="shared" si="63"/>
        <v>0</v>
      </c>
      <c r="DZ71" s="103">
        <f t="shared" si="63"/>
        <v>0</v>
      </c>
      <c r="EA71" s="83">
        <f t="shared" si="63"/>
        <v>0</v>
      </c>
      <c r="EB71" s="104">
        <f>SUM(DK71:EA71)</f>
        <v>0</v>
      </c>
      <c r="ED71" s="9"/>
    </row>
    <row r="72" spans="2:134">
      <c r="G72" s="9"/>
      <c r="S72" s="9"/>
      <c r="AP72" s="9"/>
      <c r="BM72" s="9"/>
      <c r="CJ72" s="9"/>
      <c r="DG72" s="9"/>
      <c r="DK72" s="139"/>
      <c r="ED72" s="9"/>
    </row>
    <row r="73" spans="2:134">
      <c r="G73" s="9"/>
      <c r="I73" s="15" t="s">
        <v>41</v>
      </c>
      <c r="J73" s="105"/>
      <c r="K73" s="105"/>
      <c r="L73" s="105"/>
      <c r="M73" s="105"/>
      <c r="N73" s="105"/>
      <c r="O73" s="105"/>
      <c r="P73" s="105"/>
      <c r="Q73" s="106"/>
      <c r="S73" s="9"/>
      <c r="AP73" s="9"/>
      <c r="BM73" s="9"/>
      <c r="CJ73" s="9"/>
      <c r="DG73" s="9"/>
      <c r="ED73" s="9"/>
    </row>
    <row r="74" spans="2:134">
      <c r="G74" s="9"/>
      <c r="I74" s="107" t="s">
        <v>109</v>
      </c>
      <c r="J74" s="59"/>
      <c r="K74" s="59"/>
      <c r="L74" s="59"/>
      <c r="M74" s="108"/>
      <c r="N74" s="109" t="s">
        <v>110</v>
      </c>
      <c r="O74" s="108"/>
      <c r="P74" s="109" t="s">
        <v>110</v>
      </c>
      <c r="Q74" s="110"/>
      <c r="S74" s="9"/>
      <c r="AP74" s="9"/>
      <c r="BM74" s="9"/>
      <c r="CJ74" s="9"/>
      <c r="DG74" s="9"/>
      <c r="ED74" s="9"/>
    </row>
    <row r="75" spans="2:134">
      <c r="G75" s="9"/>
      <c r="I75" s="111" t="s">
        <v>41</v>
      </c>
      <c r="J75" s="59"/>
      <c r="K75" s="59"/>
      <c r="L75" s="59"/>
      <c r="M75" s="59"/>
      <c r="N75" s="59"/>
      <c r="O75" s="59"/>
      <c r="P75" s="59"/>
      <c r="Q75" s="112"/>
      <c r="S75" s="9"/>
      <c r="AP75" s="9"/>
      <c r="BM75" s="9"/>
      <c r="CJ75" s="9"/>
      <c r="DG75" s="9"/>
      <c r="ED75" s="9"/>
    </row>
    <row r="76" spans="2:134">
      <c r="G76" s="9"/>
      <c r="I76" s="107" t="s">
        <v>111</v>
      </c>
      <c r="J76" s="113"/>
      <c r="K76" s="113"/>
      <c r="L76" s="113"/>
      <c r="M76" s="114"/>
      <c r="N76" s="114"/>
      <c r="O76" s="114"/>
      <c r="P76" s="114"/>
      <c r="Q76" s="115"/>
      <c r="S76" s="9"/>
      <c r="AP76" s="9"/>
      <c r="BM76" s="9"/>
      <c r="CJ76" s="9"/>
      <c r="DG76" s="9"/>
      <c r="ED76" s="9"/>
    </row>
    <row r="77" spans="2:134">
      <c r="G77" s="9"/>
      <c r="I77" s="111" t="s">
        <v>41</v>
      </c>
      <c r="J77" s="113"/>
      <c r="K77" s="113"/>
      <c r="L77" s="113"/>
      <c r="M77" s="113"/>
      <c r="N77" s="113"/>
      <c r="O77" s="113"/>
      <c r="P77" s="113"/>
      <c r="Q77" s="116"/>
      <c r="S77" s="9"/>
      <c r="AP77" s="9"/>
      <c r="BM77" s="9"/>
      <c r="CJ77" s="9"/>
      <c r="DG77" s="9"/>
      <c r="ED77" s="9"/>
    </row>
    <row r="78" spans="2:134">
      <c r="G78" s="9"/>
      <c r="I78" s="107" t="s">
        <v>112</v>
      </c>
      <c r="J78" s="117"/>
      <c r="K78" s="117"/>
      <c r="L78" s="117"/>
      <c r="M78" s="118"/>
      <c r="N78" s="118"/>
      <c r="O78" s="118"/>
      <c r="P78" s="118"/>
      <c r="Q78" s="119"/>
      <c r="S78" s="9"/>
      <c r="AP78" s="9"/>
      <c r="BM78" s="9"/>
      <c r="CJ78" s="9"/>
      <c r="DG78" s="9"/>
      <c r="ED78" s="9"/>
    </row>
    <row r="79" spans="2:134">
      <c r="G79" s="9"/>
      <c r="I79" s="120" t="s">
        <v>113</v>
      </c>
      <c r="J79" s="59"/>
      <c r="K79" s="59"/>
      <c r="L79" s="59"/>
      <c r="M79" s="59"/>
      <c r="N79" s="59"/>
      <c r="O79" s="59"/>
      <c r="P79" s="59"/>
      <c r="Q79" s="112"/>
      <c r="S79" s="9"/>
      <c r="AP79" s="9"/>
      <c r="BM79" s="9"/>
      <c r="CJ79" s="9"/>
      <c r="DG79" s="9"/>
      <c r="ED79" s="9"/>
    </row>
    <row r="80" spans="2:134">
      <c r="G80" s="9"/>
      <c r="I80" s="121" t="s">
        <v>41</v>
      </c>
      <c r="J80" s="122"/>
      <c r="K80" s="122"/>
      <c r="L80" s="122"/>
      <c r="M80" s="122"/>
      <c r="N80" s="122"/>
      <c r="O80" s="122"/>
      <c r="P80" s="122"/>
      <c r="Q80" s="123"/>
      <c r="S80" s="9"/>
      <c r="AP80" s="9"/>
      <c r="BM80" s="9"/>
      <c r="CJ80" s="9"/>
      <c r="DG80" s="9"/>
      <c r="ED80" s="9"/>
    </row>
  </sheetData>
  <sheetProtection algorithmName="SHA-512" hashValue="vREHKRRZ3O5okY+/3qlhLJMrLX/17yBNX7Tb5GafzIm4uTaofs28Vm683I+RaHMMj6D8hkplQlVNBOAG4PbkMg==" saltValue="y+IVwS3AKsGPxKMftiKkaw==" spinCount="100000" sheet="1" autoFilter="0" pivotTables="0"/>
  <mergeCells count="9">
    <mergeCell ref="J38:O39"/>
    <mergeCell ref="J40:O41"/>
    <mergeCell ref="J42:O43"/>
    <mergeCell ref="K6:O6"/>
    <mergeCell ref="J28:O29"/>
    <mergeCell ref="J30:O31"/>
    <mergeCell ref="J32:O33"/>
    <mergeCell ref="J34:O35"/>
    <mergeCell ref="J36:O37"/>
  </mergeCells>
  <conditionalFormatting sqref="G3:T17 W3:AL6 AH7:AL7 AR5:AS10 BO5:BP10 CL5:CM10 AN3:AN10 AM5:AM7 W14:AN14 BK3:BK10 AT5:BJ7 AR14:BK14 CH3:CH10 BQ5:CG7 BO14:CH14 DE3:DE10 CL14:DE14 CN5:DD7 W7:AC7 DI3:DX3 DK4:DX4 DI5:DX7 DI8:DJ10 EB3:EB10 DI14:EB14 DY3:EA7 P28:P43 S71:S80 J44:P44 G28:I44 AP3:AP80 BM3:BM80 CJ3:CJ80 DG3:DG80 AR18:AS70 BO18:BP70 CL18:CM70 G18:P27 ED3:ED80 DI18:DJ70 G71:H80 G45:P70 R18:V70">
    <cfRule type="expression" dxfId="116" priority="900">
      <formula>AND($D3=1,G$1=1,G3&lt;&gt;"")</formula>
    </cfRule>
  </conditionalFormatting>
  <conditionalFormatting sqref="B3 AH8:AL8 AM8:AM10 W12:AN12 AT8:BJ10 AR12:BK12 BQ8:CG10 BO12:CH12 CN8:DD10 CL12:DE12 W8:AC8 W9:AL10 DK8:EA10 DI12:EB12 I74:O74 I73:P73 I75:P80 AN70:AN71 AR71:AS71 BO71:BP71 CL71:CM71 W18:AM71 DI71:DX71 DK46:DX70 DK18:DZ45 DY46:DZ71 EB70 EA18:EA70 EA71:EB71 U71:V71 Q71 BK70:BK71 CH70:CH71 DE70:DE71 AT18:BJ71 BQ18:CG71 CN18:DD71">
    <cfRule type="expression" dxfId="115" priority="899">
      <formula>AND($E3=1,B$1=1,B3&lt;&gt;"")</formula>
    </cfRule>
  </conditionalFormatting>
  <conditionalFormatting sqref="C3">
    <cfRule type="expression" dxfId="114" priority="898">
      <formula>AND($E3=1,C$1=1,C3&lt;&gt;"")</formula>
    </cfRule>
  </conditionalFormatting>
  <conditionalFormatting sqref="D3">
    <cfRule type="expression" dxfId="113" priority="897">
      <formula>AND($E3=1,D$1=1,D3&lt;&gt;"")</formula>
    </cfRule>
  </conditionalFormatting>
  <conditionalFormatting sqref="E3">
    <cfRule type="expression" dxfId="112" priority="896">
      <formula>AND($E3=1,E$1=1,E3&lt;&gt;"")</formula>
    </cfRule>
  </conditionalFormatting>
  <conditionalFormatting sqref="J28 J30 J32 J34 J36 J38 J40 J42">
    <cfRule type="expression" dxfId="111" priority="901">
      <formula>AND($D29=1,J$1=1,J28&lt;&gt;"")</formula>
    </cfRule>
  </conditionalFormatting>
  <conditionalFormatting sqref="P74">
    <cfRule type="expression" dxfId="110" priority="902">
      <formula>AND($E74=1,Q$1=1,P74&lt;&gt;"")</formula>
    </cfRule>
  </conditionalFormatting>
  <conditionalFormatting sqref="AC8:AG8 Q73:Q80">
    <cfRule type="expression" dxfId="109" priority="903">
      <formula>AND($E8=1,S$1=1,Q8&lt;&gt;"")</formula>
    </cfRule>
  </conditionalFormatting>
  <conditionalFormatting sqref="U3:V3 U5:V10">
    <cfRule type="expression" dxfId="108" priority="893">
      <formula>AND($D3=1,U$1=1,U3&lt;&gt;"")</formula>
    </cfRule>
  </conditionalFormatting>
  <conditionalFormatting sqref="U14:V14">
    <cfRule type="expression" dxfId="107" priority="892">
      <formula>AND($D14=1,U$1=1,U14&lt;&gt;"")</formula>
    </cfRule>
  </conditionalFormatting>
  <conditionalFormatting sqref="U12:V12">
    <cfRule type="expression" dxfId="106" priority="891">
      <formula>AND($E12=1,U$1=1,U12&lt;&gt;"")</formula>
    </cfRule>
  </conditionalFormatting>
  <conditionalFormatting sqref="W70:AK70 W46:AL69 W18:AL44 DK19:DZ44 AM18:AM31 EA18:EA44 BJ18:BJ31 AT18:BI44 BQ18:CF44 CG18:CG31 CN18:DC44 DD18:DD31">
    <cfRule type="expression" dxfId="105" priority="885">
      <formula>0</formula>
    </cfRule>
  </conditionalFormatting>
  <conditionalFormatting sqref="W70:AK70 W8:AL10 W46:AL69 W18:AL44 DK19:DZ44 AM18:AM31 EA18:EA44 AT18:BI44 BJ18:BJ31 BQ18:CF44 CG18:CG31 CN18:DC44 DD18:DD31">
    <cfRule type="expression" dxfId="104" priority="884">
      <formula>W8=0</formula>
    </cfRule>
  </conditionalFormatting>
  <conditionalFormatting sqref="W19">
    <cfRule type="expression" dxfId="103" priority="883">
      <formula>W19=0</formula>
    </cfRule>
  </conditionalFormatting>
  <conditionalFormatting sqref="AL70">
    <cfRule type="expression" dxfId="102" priority="874">
      <formula>AL70=0</formula>
    </cfRule>
  </conditionalFormatting>
  <conditionalFormatting sqref="W28:AL31">
    <cfRule type="expression" dxfId="101" priority="882">
      <formula>W28=0</formula>
    </cfRule>
  </conditionalFormatting>
  <conditionalFormatting sqref="AL70">
    <cfRule type="expression" dxfId="100" priority="875">
      <formula>0</formula>
    </cfRule>
  </conditionalFormatting>
  <conditionalFormatting sqref="AS3:BI3 AT4:BI4">
    <cfRule type="expression" dxfId="99" priority="873">
      <formula>AND($D3=1,AS$1=1,AS3&lt;&gt;"")</formula>
    </cfRule>
  </conditionalFormatting>
  <conditionalFormatting sqref="BP3:CF3 BQ4:CF4">
    <cfRule type="expression" dxfId="98" priority="871">
      <formula>AND($D3=1,BP$1=1,BP3&lt;&gt;"")</formula>
    </cfRule>
  </conditionalFormatting>
  <conditionalFormatting sqref="CM3:DC3 CN4:DC4">
    <cfRule type="expression" dxfId="97" priority="869">
      <formula>AND($D3=1,CM$1=1,CM3&lt;&gt;"")</formula>
    </cfRule>
  </conditionalFormatting>
  <conditionalFormatting sqref="DK18:DZ18 DZ46:DZ69 DK46:DX70">
    <cfRule type="expression" dxfId="96" priority="860">
      <formula>0</formula>
    </cfRule>
  </conditionalFormatting>
  <conditionalFormatting sqref="DK18:DZ18 DZ46:DZ69 DK46:DX70">
    <cfRule type="expression" dxfId="95" priority="859">
      <formula>DK18=0</formula>
    </cfRule>
  </conditionalFormatting>
  <conditionalFormatting sqref="DK19">
    <cfRule type="expression" dxfId="94" priority="858">
      <formula>DK19=0</formula>
    </cfRule>
  </conditionalFormatting>
  <conditionalFormatting sqref="DK28:DX31 DZ28:DZ31">
    <cfRule type="expression" dxfId="93" priority="857">
      <formula>DK28=0</formula>
    </cfRule>
  </conditionalFormatting>
  <conditionalFormatting sqref="DK10:DZ10">
    <cfRule type="expression" dxfId="92" priority="856">
      <formula>DK10=0</formula>
    </cfRule>
  </conditionalFormatting>
  <conditionalFormatting sqref="DZ70">
    <cfRule type="expression" dxfId="91" priority="854">
      <formula>0</formula>
    </cfRule>
  </conditionalFormatting>
  <conditionalFormatting sqref="DZ70">
    <cfRule type="expression" dxfId="90" priority="853">
      <formula>DZ70=0</formula>
    </cfRule>
  </conditionalFormatting>
  <conditionalFormatting sqref="DK8:DX9 DZ8:DZ9">
    <cfRule type="expression" dxfId="89" priority="852">
      <formula>DK8=0</formula>
    </cfRule>
  </conditionalFormatting>
  <conditionalFormatting sqref="DY46:DY70">
    <cfRule type="expression" dxfId="88" priority="847">
      <formula>0</formula>
    </cfRule>
  </conditionalFormatting>
  <conditionalFormatting sqref="DY46:DY70">
    <cfRule type="expression" dxfId="87" priority="846">
      <formula>DY46=0</formula>
    </cfRule>
  </conditionalFormatting>
  <conditionalFormatting sqref="DY28:DY31">
    <cfRule type="expression" dxfId="86" priority="845">
      <formula>DY28=0</formula>
    </cfRule>
  </conditionalFormatting>
  <conditionalFormatting sqref="DY10">
    <cfRule type="expression" dxfId="85" priority="844">
      <formula>DY10=0</formula>
    </cfRule>
  </conditionalFormatting>
  <conditionalFormatting sqref="DY8:DY9">
    <cfRule type="expression" dxfId="84" priority="843">
      <formula>DY8=0</formula>
    </cfRule>
  </conditionalFormatting>
  <conditionalFormatting sqref="AT8:BI10">
    <cfRule type="expression" dxfId="83" priority="832">
      <formula>AT8=0</formula>
    </cfRule>
  </conditionalFormatting>
  <conditionalFormatting sqref="BQ8:CF10">
    <cfRule type="expression" dxfId="82" priority="815">
      <formula>BQ8=0</formula>
    </cfRule>
  </conditionalFormatting>
  <conditionalFormatting sqref="CN8:DC10">
    <cfRule type="expression" dxfId="81" priority="798">
      <formula>CN8=0</formula>
    </cfRule>
  </conditionalFormatting>
  <conditionalFormatting sqref="AR3">
    <cfRule type="expression" dxfId="80" priority="527">
      <formula>AND($D3=1,AR$1=1,AR3&lt;&gt;"")</formula>
    </cfRule>
  </conditionalFormatting>
  <conditionalFormatting sqref="BO3">
    <cfRule type="expression" dxfId="79" priority="526">
      <formula>AND($D3=1,BO$1=1,BO3&lt;&gt;"")</formula>
    </cfRule>
  </conditionalFormatting>
  <conditionalFormatting sqref="CL3">
    <cfRule type="expression" dxfId="78" priority="525">
      <formula>AND($D3=1,CL$1=1,CL3&lt;&gt;"")</formula>
    </cfRule>
  </conditionalFormatting>
  <conditionalFormatting sqref="W45:AL45">
    <cfRule type="expression" dxfId="77" priority="510">
      <formula>0</formula>
    </cfRule>
  </conditionalFormatting>
  <conditionalFormatting sqref="W45:AL45">
    <cfRule type="expression" dxfId="76" priority="509">
      <formula>W45=0</formula>
    </cfRule>
  </conditionalFormatting>
  <conditionalFormatting sqref="DK45:DX45 DZ45">
    <cfRule type="expression" dxfId="75" priority="501">
      <formula>0</formula>
    </cfRule>
  </conditionalFormatting>
  <conditionalFormatting sqref="DK45:DX45 DZ45">
    <cfRule type="expression" dxfId="74" priority="500">
      <formula>DK45=0</formula>
    </cfRule>
  </conditionalFormatting>
  <conditionalFormatting sqref="DY45">
    <cfRule type="expression" dxfId="73" priority="497">
      <formula>0</formula>
    </cfRule>
  </conditionalFormatting>
  <conditionalFormatting sqref="DY45">
    <cfRule type="expression" dxfId="72" priority="496">
      <formula>DY45=0</formula>
    </cfRule>
  </conditionalFormatting>
  <conditionalFormatting sqref="AN18:AN69 EB18:EB69 BK18:BK69 CH18:CH69 DE18:DE69">
    <cfRule type="expression" dxfId="71" priority="442">
      <formula>AND($E18=1,AG$1=1,AN18&lt;&gt;"")</formula>
    </cfRule>
  </conditionalFormatting>
  <conditionalFormatting sqref="AM3">
    <cfRule type="expression" dxfId="70" priority="437">
      <formula>AND($D3=1,AM$1=1,AM3&lt;&gt;"")</formula>
    </cfRule>
  </conditionalFormatting>
  <conditionalFormatting sqref="AM32:AM69">
    <cfRule type="expression" dxfId="69" priority="435">
      <formula>0</formula>
    </cfRule>
  </conditionalFormatting>
  <conditionalFormatting sqref="AM32:AM69">
    <cfRule type="expression" dxfId="68" priority="434">
      <formula>AM32=0</formula>
    </cfRule>
  </conditionalFormatting>
  <conditionalFormatting sqref="AM70">
    <cfRule type="expression" dxfId="67" priority="429">
      <formula>AM70=0</formula>
    </cfRule>
  </conditionalFormatting>
  <conditionalFormatting sqref="AM8:AM10">
    <cfRule type="expression" dxfId="66" priority="433">
      <formula>AM8=0</formula>
    </cfRule>
  </conditionalFormatting>
  <conditionalFormatting sqref="AM70">
    <cfRule type="expression" dxfId="65" priority="430">
      <formula>0</formula>
    </cfRule>
  </conditionalFormatting>
  <conditionalFormatting sqref="AM4">
    <cfRule type="expression" dxfId="64" priority="425">
      <formula>AND($D4=1,AM$1=1,AM4&lt;&gt;"")</formula>
    </cfRule>
  </conditionalFormatting>
  <conditionalFormatting sqref="BJ3">
    <cfRule type="expression" dxfId="63" priority="419">
      <formula>AND($D3=1,BJ$1=1,BJ3&lt;&gt;"")</formula>
    </cfRule>
  </conditionalFormatting>
  <conditionalFormatting sqref="BJ8:BJ10">
    <cfRule type="expression" dxfId="62" priority="414">
      <formula>BJ8=0</formula>
    </cfRule>
  </conditionalFormatting>
  <conditionalFormatting sqref="BJ4">
    <cfRule type="expression" dxfId="61" priority="406">
      <formula>AND($D4=1,BJ$1=1,BJ4&lt;&gt;"")</formula>
    </cfRule>
  </conditionalFormatting>
  <conditionalFormatting sqref="CG3">
    <cfRule type="expression" dxfId="60" priority="400">
      <formula>AND($D3=1,CG$1=1,CG3&lt;&gt;"")</formula>
    </cfRule>
  </conditionalFormatting>
  <conditionalFormatting sqref="CG8:CG10">
    <cfRule type="expression" dxfId="59" priority="395">
      <formula>CG8=0</formula>
    </cfRule>
  </conditionalFormatting>
  <conditionalFormatting sqref="CG4">
    <cfRule type="expression" dxfId="58" priority="387">
      <formula>AND($D4=1,CG$1=1,CG4&lt;&gt;"")</formula>
    </cfRule>
  </conditionalFormatting>
  <conditionalFormatting sqref="DD3">
    <cfRule type="expression" dxfId="57" priority="381">
      <formula>AND($D3=1,DD$1=1,DD3&lt;&gt;"")</formula>
    </cfRule>
  </conditionalFormatting>
  <conditionalFormatting sqref="DD8:DD10">
    <cfRule type="expression" dxfId="56" priority="376">
      <formula>DD8=0</formula>
    </cfRule>
  </conditionalFormatting>
  <conditionalFormatting sqref="DD4">
    <cfRule type="expression" dxfId="55" priority="368">
      <formula>AND($D4=1,DD$1=1,DD4&lt;&gt;"")</formula>
    </cfRule>
  </conditionalFormatting>
  <conditionalFormatting sqref="EA8:EA9">
    <cfRule type="expression" dxfId="54" priority="175">
      <formula>EA8=0</formula>
    </cfRule>
  </conditionalFormatting>
  <conditionalFormatting sqref="EA10">
    <cfRule type="expression" dxfId="53" priority="169">
      <formula>EA10=0</formula>
    </cfRule>
  </conditionalFormatting>
  <conditionalFormatting sqref="AM28:AM31">
    <cfRule type="expression" dxfId="52" priority="165">
      <formula>AM28=0</formula>
    </cfRule>
  </conditionalFormatting>
  <conditionalFormatting sqref="EA46:EA69">
    <cfRule type="expression" dxfId="51" priority="142">
      <formula>0</formula>
    </cfRule>
  </conditionalFormatting>
  <conditionalFormatting sqref="EA46:EA69">
    <cfRule type="expression" dxfId="50" priority="141">
      <formula>EA46=0</formula>
    </cfRule>
  </conditionalFormatting>
  <conditionalFormatting sqref="EA28:EA31">
    <cfRule type="expression" dxfId="49" priority="140">
      <formula>EA28=0</formula>
    </cfRule>
  </conditionalFormatting>
  <conditionalFormatting sqref="EA70">
    <cfRule type="expression" dxfId="48" priority="139">
      <formula>0</formula>
    </cfRule>
  </conditionalFormatting>
  <conditionalFormatting sqref="EA70">
    <cfRule type="expression" dxfId="47" priority="138">
      <formula>EA70=0</formula>
    </cfRule>
  </conditionalFormatting>
  <conditionalFormatting sqref="EA45">
    <cfRule type="expression" dxfId="46" priority="136">
      <formula>0</formula>
    </cfRule>
  </conditionalFormatting>
  <conditionalFormatting sqref="EA45">
    <cfRule type="expression" dxfId="45" priority="135">
      <formula>EA45=0</formula>
    </cfRule>
  </conditionalFormatting>
  <conditionalFormatting sqref="AC7:AG7">
    <cfRule type="expression" dxfId="44" priority="935">
      <formula>AND($D7=1,AE$1=1,AC7&lt;&gt;"")</formula>
    </cfRule>
  </conditionalFormatting>
  <conditionalFormatting sqref="AT19">
    <cfRule type="expression" dxfId="43" priority="51">
      <formula>AT19=0</formula>
    </cfRule>
  </conditionalFormatting>
  <conditionalFormatting sqref="AT45:BI45">
    <cfRule type="expression" dxfId="42" priority="47">
      <formula>0</formula>
    </cfRule>
  </conditionalFormatting>
  <conditionalFormatting sqref="AT45:BI45">
    <cfRule type="expression" dxfId="41" priority="46">
      <formula>AT45=0</formula>
    </cfRule>
  </conditionalFormatting>
  <conditionalFormatting sqref="BJ32:BJ69">
    <cfRule type="expression" dxfId="40" priority="44">
      <formula>BJ32=0</formula>
    </cfRule>
  </conditionalFormatting>
  <conditionalFormatting sqref="BJ32:BJ69">
    <cfRule type="expression" dxfId="39" priority="45">
      <formula>0</formula>
    </cfRule>
  </conditionalFormatting>
  <conditionalFormatting sqref="BJ70">
    <cfRule type="expression" dxfId="38" priority="43">
      <formula>0</formula>
    </cfRule>
  </conditionalFormatting>
  <conditionalFormatting sqref="BJ70">
    <cfRule type="expression" dxfId="37" priority="42">
      <formula>BJ70=0</formula>
    </cfRule>
  </conditionalFormatting>
  <conditionalFormatting sqref="AT28:BI31">
    <cfRule type="expression" dxfId="36" priority="50">
      <formula>AT28=0</formula>
    </cfRule>
  </conditionalFormatting>
  <conditionalFormatting sqref="AT70:BH70 AT46:BI69">
    <cfRule type="expression" dxfId="35" priority="52">
      <formula>AT46=0</formula>
    </cfRule>
  </conditionalFormatting>
  <conditionalFormatting sqref="BI70">
    <cfRule type="expression" dxfId="34" priority="49">
      <formula>0</formula>
    </cfRule>
  </conditionalFormatting>
  <conditionalFormatting sqref="BI70">
    <cfRule type="expression" dxfId="33" priority="48">
      <formula>BI70=0</formula>
    </cfRule>
  </conditionalFormatting>
  <conditionalFormatting sqref="BJ28:BJ31">
    <cfRule type="expression" dxfId="32" priority="39">
      <formula>BJ28=0</formula>
    </cfRule>
  </conditionalFormatting>
  <conditionalFormatting sqref="AT70:BH70 AT46:BI69">
    <cfRule type="expression" dxfId="31" priority="53">
      <formula>0</formula>
    </cfRule>
  </conditionalFormatting>
  <conditionalFormatting sqref="BQ70:CE70 BQ46:CF69">
    <cfRule type="expression" dxfId="30" priority="37">
      <formula>0</formula>
    </cfRule>
  </conditionalFormatting>
  <conditionalFormatting sqref="BQ70:CE70 BQ46:CF69">
    <cfRule type="expression" dxfId="29" priority="36">
      <formula>BQ46=0</formula>
    </cfRule>
  </conditionalFormatting>
  <conditionalFormatting sqref="BQ19">
    <cfRule type="expression" dxfId="28" priority="35">
      <formula>BQ19=0</formula>
    </cfRule>
  </conditionalFormatting>
  <conditionalFormatting sqref="CF70">
    <cfRule type="expression" dxfId="27" priority="32">
      <formula>CF70=0</formula>
    </cfRule>
  </conditionalFormatting>
  <conditionalFormatting sqref="BQ28:CF31">
    <cfRule type="expression" dxfId="26" priority="34">
      <formula>BQ28=0</formula>
    </cfRule>
  </conditionalFormatting>
  <conditionalFormatting sqref="CF70">
    <cfRule type="expression" dxfId="25" priority="33">
      <formula>0</formula>
    </cfRule>
  </conditionalFormatting>
  <conditionalFormatting sqref="BQ45:CF45">
    <cfRule type="expression" dxfId="24" priority="31">
      <formula>0</formula>
    </cfRule>
  </conditionalFormatting>
  <conditionalFormatting sqref="BQ45:CF45">
    <cfRule type="expression" dxfId="23" priority="30">
      <formula>BQ45=0</formula>
    </cfRule>
  </conditionalFormatting>
  <conditionalFormatting sqref="CG32:CG69">
    <cfRule type="expression" dxfId="22" priority="29">
      <formula>0</formula>
    </cfRule>
  </conditionalFormatting>
  <conditionalFormatting sqref="CG32:CG69">
    <cfRule type="expression" dxfId="21" priority="28">
      <formula>CG32=0</formula>
    </cfRule>
  </conditionalFormatting>
  <conditionalFormatting sqref="CG70">
    <cfRule type="expression" dxfId="20" priority="26">
      <formula>CG70=0</formula>
    </cfRule>
  </conditionalFormatting>
  <conditionalFormatting sqref="CG70">
    <cfRule type="expression" dxfId="19" priority="27">
      <formula>0</formula>
    </cfRule>
  </conditionalFormatting>
  <conditionalFormatting sqref="CG28:CG31">
    <cfRule type="expression" dxfId="18" priority="23">
      <formula>CG28=0</formula>
    </cfRule>
  </conditionalFormatting>
  <conditionalFormatting sqref="CN70:DB70 CN46:DC69">
    <cfRule type="expression" dxfId="17" priority="21">
      <formula>0</formula>
    </cfRule>
  </conditionalFormatting>
  <conditionalFormatting sqref="CN70:DB70 CN46:DC69">
    <cfRule type="expression" dxfId="16" priority="20">
      <formula>CN46=0</formula>
    </cfRule>
  </conditionalFormatting>
  <conditionalFormatting sqref="CN19">
    <cfRule type="expression" dxfId="15" priority="19">
      <formula>CN19=0</formula>
    </cfRule>
  </conditionalFormatting>
  <conditionalFormatting sqref="DC70">
    <cfRule type="expression" dxfId="14" priority="16">
      <formula>DC70=0</formula>
    </cfRule>
  </conditionalFormatting>
  <conditionalFormatting sqref="CN28:DC31">
    <cfRule type="expression" dxfId="13" priority="18">
      <formula>CN28=0</formula>
    </cfRule>
  </conditionalFormatting>
  <conditionalFormatting sqref="DC70">
    <cfRule type="expression" dxfId="12" priority="17">
      <formula>0</formula>
    </cfRule>
  </conditionalFormatting>
  <conditionalFormatting sqref="CN45:DC45">
    <cfRule type="expression" dxfId="11" priority="15">
      <formula>0</formula>
    </cfRule>
  </conditionalFormatting>
  <conditionalFormatting sqref="CN45:DC45">
    <cfRule type="expression" dxfId="10" priority="14">
      <formula>CN45=0</formula>
    </cfRule>
  </conditionalFormatting>
  <conditionalFormatting sqref="DD32:DD69">
    <cfRule type="expression" dxfId="9" priority="13">
      <formula>0</formula>
    </cfRule>
  </conditionalFormatting>
  <conditionalFormatting sqref="DD32:DD69">
    <cfRule type="expression" dxfId="8" priority="12">
      <formula>DD32=0</formula>
    </cfRule>
  </conditionalFormatting>
  <conditionalFormatting sqref="DD70">
    <cfRule type="expression" dxfId="7" priority="10">
      <formula>DD70=0</formula>
    </cfRule>
  </conditionalFormatting>
  <conditionalFormatting sqref="DD70">
    <cfRule type="expression" dxfId="6" priority="11">
      <formula>0</formula>
    </cfRule>
  </conditionalFormatting>
  <conditionalFormatting sqref="DD28:DD31">
    <cfRule type="expression" dxfId="5" priority="7">
      <formula>DD28=0</formula>
    </cfRule>
  </conditionalFormatting>
  <conditionalFormatting sqref="Q59:Q70 Q24:Q43">
    <cfRule type="expression" dxfId="4" priority="5">
      <formula>AND($D24=1,Q$1=1,Q24&lt;&gt;"")</formula>
    </cfRule>
  </conditionalFormatting>
  <conditionalFormatting sqref="Q18">
    <cfRule type="expression" dxfId="3" priority="4">
      <formula>AND($D18=1,Q$1=1,Q18&lt;&gt;"")</formula>
    </cfRule>
  </conditionalFormatting>
  <conditionalFormatting sqref="Q23">
    <cfRule type="expression" dxfId="2" priority="3">
      <formula>AND($D23=1,Q$1=1,Q23&lt;&gt;"")</formula>
    </cfRule>
  </conditionalFormatting>
  <conditionalFormatting sqref="Q19:Q22">
    <cfRule type="expression" dxfId="1" priority="2">
      <formula>AND($D19=1,Q$1=1,Q19&lt;&gt;"")</formula>
    </cfRule>
  </conditionalFormatting>
  <conditionalFormatting sqref="Q44:Q58">
    <cfRule type="expression" dxfId="0" priority="1">
      <formula>AND($D44=1,Q$1=1,Q44&lt;&gt;"")</formula>
    </cfRule>
  </conditionalFormatting>
  <dataValidations count="3">
    <dataValidation type="list" allowBlank="1" showInputMessage="1" showErrorMessage="1" sqref="DJ4 AS4 CM4 BP4">
      <formula1>$A$2:$A$17</formula1>
    </dataValidation>
    <dataValidation type="decimal" operator="greaterThanOrEqual" allowBlank="1" showInputMessage="1" showErrorMessage="1" sqref="Q18:Q54">
      <formula1>0</formula1>
    </dataValidation>
    <dataValidation type="list" allowBlank="1" showInputMessage="1" showErrorMessage="1" sqref="P18:P54">
      <formula1>LISTA_UNIDAD_DE_MEDIDA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scale="64" orientation="portrait" r:id="rId1"/>
  <headerFooter>
    <oddFooter>&amp;R&amp;P de &amp;N</oddFooter>
  </headerFooter>
  <colBreaks count="1" manualBreakCount="1">
    <brk id="19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'[MEX_Modelo_de_Costeo_15_07.xlsb]Programa Operativo'!#REF!</xm:f>
          </x14:formula1>
          <xm:sqref>V4</xm:sqref>
        </x14:dataValidation>
        <x14:dataValidation type="list" allowBlank="1" showInputMessage="1" showErrorMessage="1">
          <x14:formula1>
            <xm:f>Pozos!$B$3:$B$17</xm:f>
          </x14:formula1>
          <xm:sqref>U4 BO4 CL4 AR4 DI4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H14"/>
  <sheetViews>
    <sheetView showGridLines="0" workbookViewId="0">
      <selection activeCell="F13" sqref="F13"/>
    </sheetView>
  </sheetViews>
  <sheetFormatPr baseColWidth="10" defaultRowHeight="15"/>
  <cols>
    <col min="4" max="4" width="15.42578125" customWidth="1"/>
    <col min="5" max="5" width="1.85546875" customWidth="1"/>
  </cols>
  <sheetData>
    <row r="2" spans="2:8">
      <c r="B2" s="26"/>
      <c r="C2" s="171" t="s">
        <v>39</v>
      </c>
      <c r="D2" s="171"/>
      <c r="E2" s="171"/>
      <c r="F2" s="171"/>
      <c r="G2" s="171"/>
      <c r="H2" s="26"/>
    </row>
    <row r="3" spans="2:8">
      <c r="B3" s="26"/>
      <c r="C3" s="170" t="s">
        <v>38</v>
      </c>
      <c r="D3" s="170"/>
      <c r="E3" s="170"/>
      <c r="F3" s="170"/>
      <c r="G3" s="170"/>
      <c r="H3" s="26"/>
    </row>
    <row r="4" spans="2:8">
      <c r="B4" s="26"/>
      <c r="H4" s="26"/>
    </row>
    <row r="5" spans="2:8">
      <c r="B5" s="26"/>
      <c r="F5" s="6" t="s">
        <v>9</v>
      </c>
      <c r="H5" s="26"/>
    </row>
    <row r="6" spans="2:8" ht="15.75" thickBot="1">
      <c r="B6" s="26"/>
      <c r="D6" s="44" t="s">
        <v>3</v>
      </c>
      <c r="F6" s="45" t="s">
        <v>40</v>
      </c>
      <c r="H6" s="26"/>
    </row>
    <row r="7" spans="2:8">
      <c r="B7" s="26"/>
      <c r="D7" t="s">
        <v>128</v>
      </c>
      <c r="F7" s="43">
        <f>+TARIFAS!AN12</f>
        <v>0</v>
      </c>
      <c r="H7" s="26"/>
    </row>
    <row r="8" spans="2:8">
      <c r="B8" s="26"/>
      <c r="D8" t="s">
        <v>129</v>
      </c>
      <c r="F8" s="43">
        <f>+TARIFAS!BK12</f>
        <v>0</v>
      </c>
      <c r="H8" s="26"/>
    </row>
    <row r="9" spans="2:8">
      <c r="B9" s="26"/>
      <c r="D9" t="s">
        <v>130</v>
      </c>
      <c r="F9" s="43">
        <f>+TARIFAS!CH12</f>
        <v>0</v>
      </c>
      <c r="H9" s="26"/>
    </row>
    <row r="10" spans="2:8">
      <c r="B10" s="26"/>
      <c r="D10" s="140" t="s">
        <v>131</v>
      </c>
      <c r="F10" s="43">
        <f>+TARIFAS!DE12</f>
        <v>0</v>
      </c>
      <c r="H10" s="26"/>
    </row>
    <row r="11" spans="2:8" ht="4.5" customHeight="1" thickBot="1">
      <c r="B11" s="26"/>
      <c r="D11" s="46"/>
      <c r="F11" s="141"/>
      <c r="H11" s="26"/>
    </row>
    <row r="12" spans="2:8" ht="15.75" thickTop="1">
      <c r="B12" s="26"/>
      <c r="D12" t="s">
        <v>88</v>
      </c>
      <c r="F12" s="43">
        <f>+SUM(F7:F10)</f>
        <v>0</v>
      </c>
      <c r="H12" s="26"/>
    </row>
    <row r="13" spans="2:8">
      <c r="B13" s="26"/>
      <c r="H13" s="26"/>
    </row>
    <row r="14" spans="2:8">
      <c r="B14" s="26"/>
      <c r="C14" s="26"/>
      <c r="D14" s="26"/>
      <c r="E14" s="26"/>
      <c r="F14" s="26"/>
      <c r="G14" s="26"/>
      <c r="H14" s="26"/>
    </row>
  </sheetData>
  <mergeCells count="2">
    <mergeCell ref="C3:G3"/>
    <mergeCell ref="C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7" sqref="B7"/>
    </sheetView>
  </sheetViews>
  <sheetFormatPr baseColWidth="10" defaultRowHeight="15"/>
  <cols>
    <col min="2" max="2" width="15" bestFit="1" customWidth="1"/>
  </cols>
  <sheetData>
    <row r="2" spans="2:2">
      <c r="B2" t="s">
        <v>117</v>
      </c>
    </row>
    <row r="3" spans="2:2">
      <c r="B3" t="s">
        <v>149</v>
      </c>
    </row>
    <row r="4" spans="2:2">
      <c r="B4" t="s">
        <v>150</v>
      </c>
    </row>
    <row r="5" spans="2:2">
      <c r="B5" t="s">
        <v>151</v>
      </c>
    </row>
    <row r="6" spans="2:2">
      <c r="B6" t="s">
        <v>152</v>
      </c>
    </row>
    <row r="7" spans="2:2">
      <c r="B7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PARAMETROS</vt:lpstr>
      <vt:lpstr>INSTRUCCIONES</vt:lpstr>
      <vt:lpstr>TARIFAS</vt:lpstr>
      <vt:lpstr>VALOR_CONTRATO</vt:lpstr>
      <vt:lpstr>Pozos</vt:lpstr>
      <vt:lpstr>INSTRUCCIONES!Área_de_impresión</vt:lpstr>
      <vt:lpstr>TARIFAS!Área_de_impresión</vt:lpstr>
      <vt:lpstr>LISTA_SI_NO</vt:lpstr>
      <vt:lpstr>LISTA_UNIDAD_DE_MEDIDA</vt:lpstr>
    </vt:vector>
  </TitlesOfParts>
  <Company>Pan American Energy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</dc:creator>
  <cp:lastModifiedBy>JSPINELLI</cp:lastModifiedBy>
  <cp:lastPrinted>2019-07-03T20:23:20Z</cp:lastPrinted>
  <dcterms:created xsi:type="dcterms:W3CDTF">2018-09-17T12:56:02Z</dcterms:created>
  <dcterms:modified xsi:type="dcterms:W3CDTF">2021-10-04T13:45:44Z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85f1f62-8d2b-4457-869c-0a13c6549635_Enabled">
    <vt:lpwstr>True</vt:lpwstr>
  </property>
  <property fmtid="{D5CDD505-2E9C-101B-9397-08002B2CF9AE}" pid="3" name="MSIP_Label_585f1f62-8d2b-4457-869c-0a13c6549635_SiteId">
    <vt:lpwstr>41ff26dc-250f-4b13-8981-739be8610c21</vt:lpwstr>
  </property>
  <property fmtid="{D5CDD505-2E9C-101B-9397-08002B2CF9AE}" pid="4" name="MSIP_Label_585f1f62-8d2b-4457-869c-0a13c6549635_Owner">
    <vt:lpwstr>FVallejo@slb.com</vt:lpwstr>
  </property>
  <property fmtid="{D5CDD505-2E9C-101B-9397-08002B2CF9AE}" pid="5" name="MSIP_Label_585f1f62-8d2b-4457-869c-0a13c6549635_SetDate">
    <vt:lpwstr>2018-12-03T23:26:31.2614971Z</vt:lpwstr>
  </property>
  <property fmtid="{D5CDD505-2E9C-101B-9397-08002B2CF9AE}" pid="6" name="MSIP_Label_585f1f62-8d2b-4457-869c-0a13c6549635_Name">
    <vt:lpwstr>Private</vt:lpwstr>
  </property>
  <property fmtid="{D5CDD505-2E9C-101B-9397-08002B2CF9AE}" pid="7" name="MSIP_Label_585f1f62-8d2b-4457-869c-0a13c6549635_Application">
    <vt:lpwstr>Microsoft Azure Information Protection</vt:lpwstr>
  </property>
  <property fmtid="{D5CDD505-2E9C-101B-9397-08002B2CF9AE}" pid="8" name="MSIP_Label_585f1f62-8d2b-4457-869c-0a13c6549635_Extended_MSFT_Method">
    <vt:lpwstr>Automatic</vt:lpwstr>
  </property>
  <property fmtid="{D5CDD505-2E9C-101B-9397-08002B2CF9AE}" pid="9" name="MSIP_Label_8bb759f6-5337-4dc5-b19b-e74b6da11f8f_Enabled">
    <vt:lpwstr>True</vt:lpwstr>
  </property>
  <property fmtid="{D5CDD505-2E9C-101B-9397-08002B2CF9AE}" pid="10" name="MSIP_Label_8bb759f6-5337-4dc5-b19b-e74b6da11f8f_SiteId">
    <vt:lpwstr>41ff26dc-250f-4b13-8981-739be8610c21</vt:lpwstr>
  </property>
  <property fmtid="{D5CDD505-2E9C-101B-9397-08002B2CF9AE}" pid="11" name="MSIP_Label_8bb759f6-5337-4dc5-b19b-e74b6da11f8f_Owner">
    <vt:lpwstr>FVallejo@slb.com</vt:lpwstr>
  </property>
  <property fmtid="{D5CDD505-2E9C-101B-9397-08002B2CF9AE}" pid="12" name="MSIP_Label_8bb759f6-5337-4dc5-b19b-e74b6da11f8f_SetDate">
    <vt:lpwstr>2018-12-03T23:26:31.2614971Z</vt:lpwstr>
  </property>
  <property fmtid="{D5CDD505-2E9C-101B-9397-08002B2CF9AE}" pid="13" name="MSIP_Label_8bb759f6-5337-4dc5-b19b-e74b6da11f8f_Name">
    <vt:lpwstr>Internal</vt:lpwstr>
  </property>
  <property fmtid="{D5CDD505-2E9C-101B-9397-08002B2CF9AE}" pid="14" name="MSIP_Label_8bb759f6-5337-4dc5-b19b-e74b6da11f8f_Application">
    <vt:lpwstr>Microsoft Azure Information Protection</vt:lpwstr>
  </property>
  <property fmtid="{D5CDD505-2E9C-101B-9397-08002B2CF9AE}" pid="15" name="MSIP_Label_8bb759f6-5337-4dc5-b19b-e74b6da11f8f_Parent">
    <vt:lpwstr>585f1f62-8d2b-4457-869c-0a13c6549635</vt:lpwstr>
  </property>
  <property fmtid="{D5CDD505-2E9C-101B-9397-08002B2CF9AE}" pid="16" name="MSIP_Label_8bb759f6-5337-4dc5-b19b-e74b6da11f8f_Extended_MSFT_Method">
    <vt:lpwstr>Automatic</vt:lpwstr>
  </property>
  <property fmtid="{D5CDD505-2E9C-101B-9397-08002B2CF9AE}" pid="17" name="Sensitivity">
    <vt:lpwstr>Private Internal</vt:lpwstr>
  </property>
</Properties>
</file>